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0" yWindow="0" windowWidth="19800" windowHeight="7215"/>
  </bookViews>
  <sheets>
    <sheet name="Бюджет 2" sheetId="5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113" i="5" l="1"/>
  <c r="I104" i="5" l="1"/>
  <c r="H104" i="5"/>
  <c r="G104" i="5"/>
  <c r="G103" i="5"/>
  <c r="G102" i="5" s="1"/>
  <c r="G101" i="5" s="1"/>
  <c r="G100" i="5" s="1"/>
  <c r="G99" i="5" s="1"/>
  <c r="H70" i="5" l="1"/>
  <c r="H69" i="5" s="1"/>
  <c r="I70" i="5"/>
  <c r="I69" i="5" s="1"/>
  <c r="G70" i="5"/>
  <c r="G69" i="5" s="1"/>
  <c r="H20" i="5"/>
  <c r="I20" i="5"/>
  <c r="I39" i="5"/>
  <c r="I38" i="5" s="1"/>
  <c r="H39" i="5"/>
  <c r="H38" i="5" s="1"/>
  <c r="G39" i="5"/>
  <c r="G38" i="5" s="1"/>
  <c r="H117" i="5" l="1"/>
  <c r="H116" i="5" s="1"/>
  <c r="H112" i="5"/>
  <c r="H111" i="5" s="1"/>
  <c r="I113" i="5"/>
  <c r="I112" i="5" s="1"/>
  <c r="I117" i="5"/>
  <c r="H41" i="5"/>
  <c r="I41" i="5"/>
  <c r="H42" i="5"/>
  <c r="I42" i="5"/>
  <c r="H66" i="5"/>
  <c r="H65" i="5" s="1"/>
  <c r="H64" i="5" s="1"/>
  <c r="I66" i="5"/>
  <c r="I65" i="5" s="1"/>
  <c r="I64" i="5" s="1"/>
  <c r="H129" i="5"/>
  <c r="H128" i="5" s="1"/>
  <c r="H127" i="5" s="1"/>
  <c r="H126" i="5" s="1"/>
  <c r="H125" i="5" s="1"/>
  <c r="H124" i="5" s="1"/>
  <c r="H123" i="5" s="1"/>
  <c r="H122" i="5" s="1"/>
  <c r="I129" i="5"/>
  <c r="I128" i="5" s="1"/>
  <c r="I127" i="5" s="1"/>
  <c r="I126" i="5" s="1"/>
  <c r="I125" i="5" s="1"/>
  <c r="I124" i="5" s="1"/>
  <c r="I123" i="5" s="1"/>
  <c r="I122" i="5" s="1"/>
  <c r="G66" i="5"/>
  <c r="G65" i="5" s="1"/>
  <c r="G64" i="5" s="1"/>
  <c r="I110" i="5" l="1"/>
  <c r="I109" i="5" s="1"/>
  <c r="I108" i="5" s="1"/>
  <c r="I107" i="5" s="1"/>
  <c r="I106" i="5" s="1"/>
  <c r="H110" i="5"/>
  <c r="H109" i="5" s="1"/>
  <c r="H108" i="5" s="1"/>
  <c r="H107" i="5" s="1"/>
  <c r="H106" i="5" s="1"/>
  <c r="I111" i="5"/>
  <c r="I116" i="5"/>
  <c r="G14" i="5"/>
  <c r="G117" i="5"/>
  <c r="G116" i="5" s="1"/>
  <c r="G120" i="5"/>
  <c r="G119" i="5" s="1"/>
  <c r="G42" i="5"/>
  <c r="G41" i="5"/>
  <c r="G113" i="5" l="1"/>
  <c r="G112" i="5" s="1"/>
  <c r="G110" i="5" s="1"/>
  <c r="G109" i="5" s="1"/>
  <c r="G108" i="5" s="1"/>
  <c r="G107" i="5" s="1"/>
  <c r="G106" i="5" s="1"/>
  <c r="G129" i="5"/>
  <c r="G128" i="5" s="1"/>
  <c r="G127" i="5" s="1"/>
  <c r="G126" i="5" s="1"/>
  <c r="G125" i="5" s="1"/>
  <c r="G124" i="5" s="1"/>
  <c r="G123" i="5" s="1"/>
  <c r="G122" i="5" s="1"/>
  <c r="I97" i="5"/>
  <c r="I96" i="5" s="1"/>
  <c r="I95" i="5" s="1"/>
  <c r="H97" i="5"/>
  <c r="H96" i="5" s="1"/>
  <c r="H95" i="5" s="1"/>
  <c r="G97" i="5"/>
  <c r="G96" i="5" s="1"/>
  <c r="G95" i="5" s="1"/>
  <c r="I88" i="5"/>
  <c r="I87" i="5" s="1"/>
  <c r="I86" i="5" s="1"/>
  <c r="I85" i="5" s="1"/>
  <c r="H88" i="5"/>
  <c r="H87" i="5" s="1"/>
  <c r="H86" i="5" s="1"/>
  <c r="H85" i="5" s="1"/>
  <c r="G88" i="5"/>
  <c r="G87" i="5" s="1"/>
  <c r="G86" i="5" s="1"/>
  <c r="G85" i="5" s="1"/>
  <c r="G83" i="5" s="1"/>
  <c r="I79" i="5"/>
  <c r="I78" i="5" s="1"/>
  <c r="I77" i="5" s="1"/>
  <c r="I76" i="5" s="1"/>
  <c r="I74" i="5" s="1"/>
  <c r="I73" i="5" s="1"/>
  <c r="I72" i="5" s="1"/>
  <c r="H79" i="5"/>
  <c r="H78" i="5" s="1"/>
  <c r="H77" i="5" s="1"/>
  <c r="H76" i="5" s="1"/>
  <c r="G79" i="5"/>
  <c r="G78" i="5" s="1"/>
  <c r="G77" i="5" s="1"/>
  <c r="G76" i="5" s="1"/>
  <c r="I63" i="5"/>
  <c r="H63" i="5"/>
  <c r="G63" i="5"/>
  <c r="I57" i="5"/>
  <c r="I56" i="5" s="1"/>
  <c r="I55" i="5" s="1"/>
  <c r="I54" i="5" s="1"/>
  <c r="H58" i="5"/>
  <c r="H57" i="5" s="1"/>
  <c r="H56" i="5" s="1"/>
  <c r="H55" i="5" s="1"/>
  <c r="H54" i="5" s="1"/>
  <c r="G57" i="5"/>
  <c r="G56" i="5" s="1"/>
  <c r="G55" i="5" s="1"/>
  <c r="G54" i="5" s="1"/>
  <c r="G53" i="5" s="1"/>
  <c r="I49" i="5"/>
  <c r="I48" i="5" s="1"/>
  <c r="I47" i="5" s="1"/>
  <c r="H49" i="5"/>
  <c r="H48" i="5" s="1"/>
  <c r="H47" i="5" s="1"/>
  <c r="G49" i="5"/>
  <c r="G48" i="5" s="1"/>
  <c r="G47" i="5" s="1"/>
  <c r="I36" i="5"/>
  <c r="I35" i="5" s="1"/>
  <c r="H36" i="5"/>
  <c r="H35" i="5" s="1"/>
  <c r="G36" i="5"/>
  <c r="G35" i="5" s="1"/>
  <c r="I33" i="5"/>
  <c r="H33" i="5"/>
  <c r="G33" i="5"/>
  <c r="G29" i="5"/>
  <c r="G20" i="5"/>
  <c r="G19" i="5" s="1"/>
  <c r="G18" i="5" s="1"/>
  <c r="G17" i="5" s="1"/>
  <c r="G15" i="5" s="1"/>
  <c r="G32" i="5" l="1"/>
  <c r="G27" i="5"/>
  <c r="G26" i="5" s="1"/>
  <c r="G82" i="5"/>
  <c r="G81" i="5" s="1"/>
  <c r="G28" i="5"/>
  <c r="H52" i="5"/>
  <c r="H51" i="5" s="1"/>
  <c r="H53" i="5"/>
  <c r="I93" i="5"/>
  <c r="I92" i="5" s="1"/>
  <c r="I91" i="5" s="1"/>
  <c r="I94" i="5"/>
  <c r="H93" i="5"/>
  <c r="H92" i="5" s="1"/>
  <c r="H91" i="5" s="1"/>
  <c r="H94" i="5"/>
  <c r="H74" i="5"/>
  <c r="H73" i="5" s="1"/>
  <c r="H72" i="5" s="1"/>
  <c r="H75" i="5"/>
  <c r="I52" i="5"/>
  <c r="I51" i="5" s="1"/>
  <c r="I53" i="5"/>
  <c r="I32" i="5"/>
  <c r="H32" i="5"/>
  <c r="H45" i="5"/>
  <c r="H44" i="5" s="1"/>
  <c r="H46" i="5"/>
  <c r="H83" i="5"/>
  <c r="H82" i="5" s="1"/>
  <c r="H81" i="5" s="1"/>
  <c r="H84" i="5"/>
  <c r="I45" i="5"/>
  <c r="I44" i="5" s="1"/>
  <c r="I46" i="5"/>
  <c r="H61" i="5"/>
  <c r="H60" i="5" s="1"/>
  <c r="H59" i="5" s="1"/>
  <c r="H62" i="5"/>
  <c r="I61" i="5"/>
  <c r="I60" i="5" s="1"/>
  <c r="I59" i="5" s="1"/>
  <c r="I62" i="5"/>
  <c r="I83" i="5"/>
  <c r="I82" i="5" s="1"/>
  <c r="I81" i="5" s="1"/>
  <c r="I84" i="5"/>
  <c r="G74" i="5"/>
  <c r="G73" i="5" s="1"/>
  <c r="G72" i="5" s="1"/>
  <c r="G75" i="5"/>
  <c r="G61" i="5"/>
  <c r="G60" i="5" s="1"/>
  <c r="G59" i="5" s="1"/>
  <c r="G62" i="5"/>
  <c r="G45" i="5"/>
  <c r="G44" i="5" s="1"/>
  <c r="G46" i="5"/>
  <c r="G93" i="5"/>
  <c r="G92" i="5" s="1"/>
  <c r="G91" i="5" s="1"/>
  <c r="G94" i="5"/>
  <c r="G52" i="5"/>
  <c r="I29" i="5"/>
  <c r="I27" i="5" s="1"/>
  <c r="G16" i="5"/>
  <c r="H19" i="5"/>
  <c r="H18" i="5" s="1"/>
  <c r="H17" i="5" s="1"/>
  <c r="H29" i="5"/>
  <c r="G84" i="5"/>
  <c r="I19" i="5"/>
  <c r="I18" i="5" s="1"/>
  <c r="I17" i="5" s="1"/>
  <c r="G111" i="5"/>
  <c r="H28" i="5" l="1"/>
  <c r="H27" i="5"/>
  <c r="H26" i="5" s="1"/>
  <c r="I28" i="5"/>
  <c r="G51" i="5"/>
  <c r="I26" i="5"/>
  <c r="I15" i="5"/>
  <c r="I14" i="5" s="1"/>
  <c r="I16" i="5"/>
  <c r="H15" i="5"/>
  <c r="H14" i="5" s="1"/>
  <c r="H16" i="5"/>
  <c r="G25" i="5"/>
  <c r="I25" i="5" l="1"/>
  <c r="H25" i="5"/>
  <c r="G24" i="5"/>
  <c r="G23" i="5" s="1"/>
  <c r="G13" i="5" s="1"/>
  <c r="G131" i="5" l="1"/>
  <c r="G12" i="5"/>
  <c r="I24" i="5"/>
  <c r="I23" i="5" s="1"/>
  <c r="I13" i="5" s="1"/>
  <c r="H24" i="5"/>
  <c r="I131" i="5" l="1"/>
  <c r="I12" i="5" s="1"/>
  <c r="H23" i="5"/>
  <c r="H13" i="5" s="1"/>
  <c r="H131" i="5" s="1"/>
  <c r="H12" i="5" l="1"/>
</calcChain>
</file>

<file path=xl/sharedStrings.xml><?xml version="1.0" encoding="utf-8"?>
<sst xmlns="http://schemas.openxmlformats.org/spreadsheetml/2006/main" count="165" uniqueCount="87">
  <si>
    <t>к решению Совета депутатов</t>
  </si>
  <si>
    <t>Васильевского сельсовета</t>
  </si>
  <si>
    <t>(руб.)</t>
  </si>
  <si>
    <t>Наименование</t>
  </si>
  <si>
    <t>Вед</t>
  </si>
  <si>
    <t>РЗ</t>
  </si>
  <si>
    <t>ПР</t>
  </si>
  <si>
    <t>КЦСР</t>
  </si>
  <si>
    <t>КВР</t>
  </si>
  <si>
    <t>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</si>
  <si>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</si>
  <si>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</si>
  <si>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области"</t>
  </si>
  <si>
    <t>Комплексы процессных мероприятий</t>
  </si>
  <si>
    <t xml:space="preserve">Комплекс процессных мероприятий "Обеспечение реализации программы" 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</si>
  <si>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</si>
  <si>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</si>
  <si>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</si>
  <si>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</si>
  <si>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</si>
  <si>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</si>
  <si>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</si>
  <si>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</si>
  <si>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</si>
  <si>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Межбюджетные трансферты</t>
  </si>
  <si>
    <t>Иные межбюджетные трансферты</t>
  </si>
  <si>
    <t>Иные бюджетные ассигнования</t>
  </si>
  <si>
    <t>Уплата налогов, сборов и иных платежей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</si>
  <si>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</si>
  <si>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</si>
  <si>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</si>
  <si>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 xml:space="preserve">Комплексы процессных мероприятий </t>
  </si>
  <si>
    <t>Членские взносы в Совет (ассоциацию) муниципальных образований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</si>
  <si>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</si>
  <si>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</si>
  <si>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</si>
  <si>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</si>
  <si>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Мероприятия по обеспечению пожарной безопасности на территории муниципального образования поселения</t>
  </si>
  <si>
    <t>НАЦИОНАЛЬНАЯ ЭКОНОМИКА</t>
  </si>
  <si>
    <t>Дорожное хозяйство (дорожные фонды)</t>
  </si>
  <si>
    <t>Комплекс процессных мероприятий "Развитие дорожного хозяйства"</t>
  </si>
  <si>
    <t>Закупка энергетических ресурсов</t>
  </si>
  <si>
    <t>ЖИЛИЩНО-КОММУНАЛЬНОЕ ХОЗЯЙСТВО</t>
  </si>
  <si>
    <t>Жилищное хозяйство</t>
  </si>
  <si>
    <t>Непрограммное направление расходов (непрограммные мероприятия).</t>
  </si>
  <si>
    <t>Прочие непрограммные мероприятия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</si>
  <si>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</si>
  <si>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КУЛЬТУРА, КИНЕМАТОГРАФИЯ</t>
  </si>
  <si>
    <t>Культура</t>
  </si>
  <si>
    <t xml:space="preserve"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области"                     </t>
  </si>
  <si>
    <t>Комплекс процессных мероприятий "Развитие культуры, физической культуры и массового спорта"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</si>
  <si>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</si>
  <si>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Мероприятия, направленные на развитие культуры на территории муниципального образования поселения</t>
  </si>
  <si>
    <t>Закупка  энергетических ресурсов</t>
  </si>
  <si>
    <t>Повышение заработной платы работников муниципальных учреждений культуры</t>
  </si>
  <si>
    <t>СОЦИАЛЬНАЯ ПОЛИТИКА</t>
  </si>
  <si>
    <t>Пенсионное обеспечение</t>
  </si>
  <si>
    <t>Предоставление пенсии за выслугу лет муниципальным служащим</t>
  </si>
  <si>
    <t>Социальное обеспечение и иные выплаты населению</t>
  </si>
  <si>
    <t>Публичные нормативные социальные выплаты гражданам</t>
  </si>
  <si>
    <t>Иные пенсии, социальные доплаты к пенсиям</t>
  </si>
  <si>
    <t>ИТОГО</t>
  </si>
  <si>
    <t>Приложение № 5</t>
  </si>
  <si>
    <t>Центральный аппарат</t>
  </si>
  <si>
    <t>х</t>
  </si>
  <si>
    <t>Комплекс процессных мероприятий "Безопасность"</t>
  </si>
  <si>
    <t>Осуществление части переданных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</si>
  <si>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Осуществление первичного воинского учета органами местного самоуправления поселений, муниципальных и городских округов.</t>
  </si>
  <si>
    <t>Содержание и ремонт, капитальный ремонт автомобильных дорог общего пользования и искусственных сооружений на них</t>
  </si>
  <si>
    <t>53404Т0090</t>
  </si>
  <si>
    <t>53404Т0080</t>
  </si>
  <si>
    <t>53405Т0050</t>
  </si>
  <si>
    <t>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</si>
  <si>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53405Т0070</t>
  </si>
  <si>
    <t>53405Т0030</t>
  </si>
  <si>
    <t>53405Т0060</t>
  </si>
  <si>
    <t>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</si>
  <si>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</si>
  <si>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Условно утвержденные расходы</t>
  </si>
  <si>
    <t>Администрация муниципального образования Васильевский сельсовет</t>
  </si>
  <si>
    <t>ВЕДОМСТВЕННАЯ СТРУКТУРА РАСХОДОВ  БЮДЖЕТА ПОСЕЛЕНИЯ НА 2025 ГОД И  НА ПЛАНОВЫЙ ПЕРИОД 2026 И 2027 ГОДОВ</t>
  </si>
  <si>
    <t xml:space="preserve">Коммунальное хозяйство </t>
  </si>
  <si>
    <t>Комплекс процессных мероприятий «Развитие коммунального хозяйства»</t>
  </si>
  <si>
    <t>Иные межбюджетные трансферты на осуществление части переданных полномочий по организации в границах поселения водоснабжения, водотведения населения</t>
  </si>
  <si>
    <t>53406Т0010</t>
  </si>
  <si>
    <t>от 12.12.2024 года № 179</t>
  </si>
  <si>
    <t>534029Д100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</si>
</sst>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&quot;-&quot;??_р_._-;_-@_-"/>
    <numFmt numFmtId="165" formatCode="000"/>
    <numFmt numFmtId="166" formatCode="00"/>
    <numFmt numFmtId="167" formatCode="0000000000"/>
    <numFmt numFmtId="168" formatCode="#\ ##0.00;[Red]\-#\ ##0.00;0.00"/>
    <numFmt numFmtId="169" formatCode="&quot;&quot;###\ ##0.00"/>
    <numFmt numFmtId="170" formatCode="#\ ##0.00"/>
    <numFmt numFmtId="171" formatCode="\5\3000000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6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" fillId="0" borderId="0"/>
  </cellStyleXfs>
  <cellXfs count="149">
    <xf numFmtId="0" fontId="0" fillId="0" borderId="0" xfId="0"/>
    <xf numFmtId="0" fontId="2" fillId="0" borderId="0" xfId="0" applyFont="1"/>
    <xf numFmtId="0" fontId="0" fillId="0" borderId="0" xfId="0" applyAlignment="1"/>
    <xf numFmtId="165" fontId="0" fillId="0" borderId="0" xfId="0" applyNumberFormat="1" applyAlignment="1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/>
    <xf numFmtId="165" fontId="3" fillId="0" borderId="0" xfId="0" applyNumberFormat="1" applyFont="1" applyAlignment="1"/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 wrapText="1"/>
    </xf>
    <xf numFmtId="165" fontId="9" fillId="0" borderId="1" xfId="0" applyNumberFormat="1" applyFont="1" applyBorder="1" applyAlignment="1">
      <alignment horizontal="left" wrapText="1"/>
    </xf>
    <xf numFmtId="166" fontId="9" fillId="0" borderId="1" xfId="0" applyNumberFormat="1" applyFont="1" applyBorder="1" applyAlignment="1">
      <alignment horizontal="center" wrapText="1"/>
    </xf>
    <xf numFmtId="167" fontId="9" fillId="0" borderId="1" xfId="0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65" fontId="10" fillId="0" borderId="1" xfId="0" applyNumberFormat="1" applyFont="1" applyBorder="1" applyAlignment="1">
      <alignment horizontal="left" wrapText="1"/>
    </xf>
    <xf numFmtId="166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165" fontId="10" fillId="0" borderId="1" xfId="1" applyNumberFormat="1" applyFont="1" applyBorder="1" applyAlignment="1">
      <alignment horizontal="center" wrapText="1"/>
    </xf>
    <xf numFmtId="0" fontId="3" fillId="0" borderId="0" xfId="0" applyFont="1"/>
    <xf numFmtId="0" fontId="7" fillId="0" borderId="0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165" fontId="9" fillId="0" borderId="5" xfId="0" applyNumberFormat="1" applyFont="1" applyBorder="1" applyAlignment="1">
      <alignment horizontal="left" wrapText="1"/>
    </xf>
    <xf numFmtId="166" fontId="9" fillId="0" borderId="5" xfId="0" applyNumberFormat="1" applyFont="1" applyBorder="1" applyAlignment="1">
      <alignment horizontal="center" wrapText="1"/>
    </xf>
    <xf numFmtId="167" fontId="9" fillId="0" borderId="5" xfId="0" applyNumberFormat="1" applyFont="1" applyBorder="1" applyAlignment="1">
      <alignment horizontal="center" wrapText="1"/>
    </xf>
    <xf numFmtId="165" fontId="9" fillId="0" borderId="5" xfId="0" applyNumberFormat="1" applyFont="1" applyBorder="1" applyAlignment="1">
      <alignment horizontal="center" wrapText="1"/>
    </xf>
    <xf numFmtId="0" fontId="14" fillId="0" borderId="7" xfId="0" applyFont="1" applyBorder="1" applyAlignment="1"/>
    <xf numFmtId="165" fontId="15" fillId="0" borderId="7" xfId="0" applyNumberFormat="1" applyFont="1" applyBorder="1" applyAlignment="1">
      <alignment horizontal="left" wrapText="1"/>
    </xf>
    <xf numFmtId="166" fontId="15" fillId="0" borderId="7" xfId="0" applyNumberFormat="1" applyFont="1" applyBorder="1" applyAlignment="1">
      <alignment horizontal="center" wrapText="1"/>
    </xf>
    <xf numFmtId="167" fontId="15" fillId="0" borderId="7" xfId="0" applyNumberFormat="1" applyFont="1" applyBorder="1" applyAlignment="1">
      <alignment horizontal="center" wrapText="1"/>
    </xf>
    <xf numFmtId="165" fontId="15" fillId="0" borderId="7" xfId="0" applyNumberFormat="1" applyFont="1" applyBorder="1" applyAlignment="1">
      <alignment horizontal="center" wrapText="1"/>
    </xf>
    <xf numFmtId="0" fontId="10" fillId="0" borderId="9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0" fillId="0" borderId="0" xfId="0"/>
    <xf numFmtId="0" fontId="17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6" fontId="15" fillId="0" borderId="1" xfId="0" applyNumberFormat="1" applyFont="1" applyBorder="1" applyAlignment="1">
      <alignment horizontal="center" wrapText="1"/>
    </xf>
    <xf numFmtId="167" fontId="15" fillId="0" borderId="1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center" wrapText="1"/>
    </xf>
    <xf numFmtId="0" fontId="15" fillId="0" borderId="4" xfId="0" applyFont="1" applyBorder="1" applyAlignment="1">
      <alignment horizontal="left" wrapText="1"/>
    </xf>
    <xf numFmtId="165" fontId="15" fillId="0" borderId="4" xfId="0" applyNumberFormat="1" applyFont="1" applyBorder="1" applyAlignment="1">
      <alignment horizontal="left" wrapText="1"/>
    </xf>
    <xf numFmtId="166" fontId="15" fillId="0" borderId="4" xfId="0" applyNumberFormat="1" applyFont="1" applyBorder="1" applyAlignment="1">
      <alignment horizontal="center" wrapText="1"/>
    </xf>
    <xf numFmtId="167" fontId="15" fillId="0" borderId="4" xfId="0" applyNumberFormat="1" applyFont="1" applyBorder="1" applyAlignment="1">
      <alignment horizontal="center" wrapText="1"/>
    </xf>
    <xf numFmtId="165" fontId="15" fillId="0" borderId="4" xfId="0" applyNumberFormat="1" applyFont="1" applyBorder="1" applyAlignment="1">
      <alignment horizontal="center" wrapText="1"/>
    </xf>
    <xf numFmtId="167" fontId="10" fillId="0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left" wrapText="1"/>
    </xf>
    <xf numFmtId="166" fontId="10" fillId="0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10" fillId="0" borderId="6" xfId="0" applyFont="1" applyFill="1" applyBorder="1" applyAlignment="1">
      <alignment horizontal="left" wrapText="1"/>
    </xf>
    <xf numFmtId="165" fontId="10" fillId="0" borderId="6" xfId="0" applyNumberFormat="1" applyFont="1" applyFill="1" applyBorder="1" applyAlignment="1">
      <alignment horizontal="left" wrapText="1"/>
    </xf>
    <xf numFmtId="166" fontId="10" fillId="0" borderId="6" xfId="0" applyNumberFormat="1" applyFont="1" applyFill="1" applyBorder="1" applyAlignment="1">
      <alignment horizontal="center" wrapText="1"/>
    </xf>
    <xf numFmtId="167" fontId="10" fillId="0" borderId="6" xfId="0" applyNumberFormat="1" applyFont="1" applyFill="1" applyBorder="1" applyAlignment="1">
      <alignment horizontal="center" wrapText="1"/>
    </xf>
    <xf numFmtId="165" fontId="10" fillId="0" borderId="6" xfId="0" applyNumberFormat="1" applyFont="1" applyFill="1" applyBorder="1" applyAlignment="1">
      <alignment horizontal="center" wrapText="1"/>
    </xf>
    <xf numFmtId="165" fontId="10" fillId="0" borderId="12" xfId="0" applyNumberFormat="1" applyFont="1" applyFill="1" applyBorder="1" applyAlignment="1">
      <alignment horizontal="left" wrapText="1"/>
    </xf>
    <xf numFmtId="166" fontId="10" fillId="0" borderId="12" xfId="0" applyNumberFormat="1" applyFont="1" applyFill="1" applyBorder="1" applyAlignment="1">
      <alignment horizontal="center" wrapText="1"/>
    </xf>
    <xf numFmtId="167" fontId="10" fillId="0" borderId="12" xfId="0" applyNumberFormat="1" applyFont="1" applyFill="1" applyBorder="1" applyAlignment="1">
      <alignment horizontal="center" wrapText="1"/>
    </xf>
    <xf numFmtId="165" fontId="10" fillId="0" borderId="12" xfId="0" applyNumberFormat="1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166" fontId="10" fillId="0" borderId="9" xfId="0" applyNumberFormat="1" applyFont="1" applyBorder="1" applyAlignment="1">
      <alignment horizontal="center" wrapText="1"/>
    </xf>
    <xf numFmtId="168" fontId="4" fillId="2" borderId="0" xfId="4" applyNumberFormat="1" applyFont="1" applyFill="1" applyAlignment="1" applyProtection="1">
      <protection hidden="1"/>
    </xf>
    <xf numFmtId="2" fontId="0" fillId="0" borderId="0" xfId="0" applyNumberFormat="1"/>
    <xf numFmtId="0" fontId="3" fillId="2" borderId="0" xfId="0" applyFont="1" applyFill="1"/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169" fontId="9" fillId="2" borderId="9" xfId="0" applyNumberFormat="1" applyFont="1" applyFill="1" applyBorder="1" applyAlignment="1">
      <alignment horizontal="center" vertical="center" wrapText="1"/>
    </xf>
    <xf numFmtId="169" fontId="9" fillId="2" borderId="5" xfId="0" applyNumberFormat="1" applyFont="1" applyFill="1" applyBorder="1" applyAlignment="1">
      <alignment horizontal="center" wrapText="1"/>
    </xf>
    <xf numFmtId="2" fontId="15" fillId="2" borderId="4" xfId="0" applyNumberFormat="1" applyFont="1" applyFill="1" applyBorder="1" applyAlignment="1">
      <alignment horizontal="center" wrapText="1"/>
    </xf>
    <xf numFmtId="169" fontId="10" fillId="2" borderId="1" xfId="0" applyNumberFormat="1" applyFont="1" applyFill="1" applyBorder="1" applyAlignment="1">
      <alignment horizontal="center" wrapText="1"/>
    </xf>
    <xf numFmtId="169" fontId="15" fillId="2" borderId="1" xfId="0" applyNumberFormat="1" applyFont="1" applyFill="1" applyBorder="1" applyAlignment="1">
      <alignment horizontal="center" wrapText="1"/>
    </xf>
    <xf numFmtId="170" fontId="10" fillId="2" borderId="1" xfId="0" applyNumberFormat="1" applyFont="1" applyFill="1" applyBorder="1" applyAlignment="1">
      <alignment horizontal="center" wrapText="1"/>
    </xf>
    <xf numFmtId="169" fontId="9" fillId="2" borderId="1" xfId="0" applyNumberFormat="1" applyFont="1" applyFill="1" applyBorder="1" applyAlignment="1">
      <alignment horizontal="center" wrapText="1"/>
    </xf>
    <xf numFmtId="169" fontId="15" fillId="2" borderId="3" xfId="0" applyNumberFormat="1" applyFont="1" applyFill="1" applyBorder="1" applyAlignment="1">
      <alignment horizontal="center" wrapText="1"/>
    </xf>
    <xf numFmtId="169" fontId="10" fillId="2" borderId="3" xfId="0" applyNumberFormat="1" applyFont="1" applyFill="1" applyBorder="1" applyAlignment="1">
      <alignment horizontal="center" wrapText="1"/>
    </xf>
    <xf numFmtId="169" fontId="10" fillId="2" borderId="12" xfId="0" applyNumberFormat="1" applyFont="1" applyFill="1" applyBorder="1" applyAlignment="1">
      <alignment horizontal="center" wrapText="1"/>
    </xf>
    <xf numFmtId="169" fontId="10" fillId="2" borderId="5" xfId="0" applyNumberFormat="1" applyFont="1" applyFill="1" applyBorder="1" applyAlignment="1">
      <alignment horizontal="center" wrapText="1"/>
    </xf>
    <xf numFmtId="169" fontId="10" fillId="2" borderId="9" xfId="0" applyNumberFormat="1" applyFont="1" applyFill="1" applyBorder="1" applyAlignment="1">
      <alignment horizontal="center" wrapText="1"/>
    </xf>
    <xf numFmtId="169" fontId="10" fillId="2" borderId="6" xfId="0" applyNumberFormat="1" applyFont="1" applyFill="1" applyBorder="1" applyAlignment="1">
      <alignment horizontal="center" wrapText="1"/>
    </xf>
    <xf numFmtId="169" fontId="15" fillId="2" borderId="7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165" fontId="10" fillId="2" borderId="1" xfId="0" applyNumberFormat="1" applyFont="1" applyFill="1" applyBorder="1" applyAlignment="1">
      <alignment horizontal="left" wrapText="1"/>
    </xf>
    <xf numFmtId="166" fontId="10" fillId="2" borderId="1" xfId="0" applyNumberFormat="1" applyFont="1" applyFill="1" applyBorder="1" applyAlignment="1">
      <alignment horizontal="center" wrapText="1"/>
    </xf>
    <xf numFmtId="167" fontId="10" fillId="2" borderId="1" xfId="0" applyNumberFormat="1" applyFont="1" applyFill="1" applyBorder="1" applyAlignment="1">
      <alignment horizontal="center" wrapText="1"/>
    </xf>
    <xf numFmtId="165" fontId="10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17" fillId="2" borderId="1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165" fontId="9" fillId="2" borderId="5" xfId="0" applyNumberFormat="1" applyFont="1" applyFill="1" applyBorder="1" applyAlignment="1">
      <alignment horizontal="left" wrapText="1"/>
    </xf>
    <xf numFmtId="166" fontId="9" fillId="2" borderId="5" xfId="0" applyNumberFormat="1" applyFont="1" applyFill="1" applyBorder="1" applyAlignment="1">
      <alignment horizontal="center" wrapText="1"/>
    </xf>
    <xf numFmtId="167" fontId="9" fillId="2" borderId="5" xfId="0" applyNumberFormat="1" applyFont="1" applyFill="1" applyBorder="1" applyAlignment="1">
      <alignment horizontal="center" wrapText="1"/>
    </xf>
    <xf numFmtId="165" fontId="9" fillId="2" borderId="5" xfId="0" applyNumberFormat="1" applyFont="1" applyFill="1" applyBorder="1" applyAlignment="1">
      <alignment horizontal="center" wrapText="1"/>
    </xf>
    <xf numFmtId="165" fontId="10" fillId="2" borderId="5" xfId="0" applyNumberFormat="1" applyFont="1" applyFill="1" applyBorder="1" applyAlignment="1">
      <alignment horizontal="left" wrapText="1"/>
    </xf>
    <xf numFmtId="166" fontId="10" fillId="2" borderId="5" xfId="0" applyNumberFormat="1" applyFont="1" applyFill="1" applyBorder="1" applyAlignment="1">
      <alignment horizontal="center" wrapText="1"/>
    </xf>
    <xf numFmtId="0" fontId="10" fillId="2" borderId="5" xfId="8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left" wrapText="1"/>
    </xf>
    <xf numFmtId="167" fontId="10" fillId="2" borderId="5" xfId="0" applyNumberFormat="1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165" fontId="10" fillId="2" borderId="9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165" fontId="15" fillId="2" borderId="1" xfId="0" applyNumberFormat="1" applyFont="1" applyFill="1" applyBorder="1" applyAlignment="1">
      <alignment horizontal="left" wrapText="1"/>
    </xf>
    <xf numFmtId="166" fontId="15" fillId="2" borderId="1" xfId="0" applyNumberFormat="1" applyFont="1" applyFill="1" applyBorder="1" applyAlignment="1">
      <alignment horizontal="center" wrapText="1"/>
    </xf>
    <xf numFmtId="167" fontId="15" fillId="2" borderId="1" xfId="0" applyNumberFormat="1" applyFont="1" applyFill="1" applyBorder="1" applyAlignment="1">
      <alignment horizontal="center" wrapText="1"/>
    </xf>
    <xf numFmtId="165" fontId="15" fillId="2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0" fontId="9" fillId="2" borderId="1" xfId="0" applyFont="1" applyFill="1" applyBorder="1" applyAlignment="1">
      <alignment horizontal="left" wrapText="1"/>
    </xf>
    <xf numFmtId="166" fontId="9" fillId="2" borderId="1" xfId="0" applyNumberFormat="1" applyFont="1" applyFill="1" applyBorder="1" applyAlignment="1">
      <alignment horizontal="center" wrapText="1"/>
    </xf>
    <xf numFmtId="167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 wrapText="1"/>
    </xf>
    <xf numFmtId="0" fontId="11" fillId="2" borderId="2" xfId="3" applyNumberFormat="1" applyFont="1" applyFill="1" applyBorder="1" applyAlignment="1" applyProtection="1">
      <alignment horizontal="left" vertical="justify" wrapText="1"/>
      <protection hidden="1"/>
    </xf>
    <xf numFmtId="0" fontId="0" fillId="2" borderId="0" xfId="0" applyFont="1" applyFill="1"/>
    <xf numFmtId="0" fontId="11" fillId="2" borderId="0" xfId="3" applyNumberFormat="1" applyFont="1" applyFill="1" applyBorder="1" applyAlignment="1" applyProtection="1">
      <alignment horizontal="left" vertical="justify" wrapText="1"/>
      <protection hidden="1"/>
    </xf>
    <xf numFmtId="171" fontId="10" fillId="2" borderId="1" xfId="0" applyNumberFormat="1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9" xfId="0" applyNumberFormat="1" applyFont="1" applyFill="1" applyBorder="1" applyAlignment="1">
      <alignment horizont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5" fontId="9" fillId="2" borderId="9" xfId="0" applyNumberFormat="1" applyFont="1" applyFill="1" applyBorder="1" applyAlignment="1">
      <alignment horizontal="center" wrapText="1"/>
    </xf>
    <xf numFmtId="166" fontId="9" fillId="2" borderId="9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165" fontId="9" fillId="2" borderId="10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166" fontId="9" fillId="2" borderId="8" xfId="0" applyNumberFormat="1" applyFont="1" applyFill="1" applyBorder="1" applyAlignment="1">
      <alignment horizontal="center" vertical="center" wrapText="1"/>
    </xf>
    <xf numFmtId="167" fontId="9" fillId="2" borderId="8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4" applyNumberFormat="1" applyFont="1" applyFill="1" applyAlignment="1" applyProtection="1">
      <protection hidden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5" fillId="2" borderId="0" xfId="3" applyFont="1" applyFill="1"/>
    <xf numFmtId="0" fontId="6" fillId="2" borderId="0" xfId="0" applyFont="1" applyFill="1" applyAlignment="1"/>
    <xf numFmtId="0" fontId="8" fillId="0" borderId="0" xfId="0" applyFont="1" applyBorder="1" applyAlignment="1">
      <alignment horizontal="center" vertical="top" wrapText="1"/>
    </xf>
  </cellXfs>
  <cellStyles count="9">
    <cellStyle name="Обычный" xfId="0" builtinId="0"/>
    <cellStyle name="Обычный 2" xfId="3"/>
    <cellStyle name="Обычный 2 2" xfId="6"/>
    <cellStyle name="Обычный 2 21" xfId="2"/>
    <cellStyle name="Обычный 2 3" xfId="4"/>
    <cellStyle name="Обычный 2 3 2" xfId="7"/>
    <cellStyle name="Обычный 2 30" xfId="5"/>
    <cellStyle name="Обычный 2 4" xfId="8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55;&#1088;&#1080;&#1083;&#1086;&#1078;&#1077;&#1085;&#1080;&#1077;%207%20&#1092;&#1091;&#1085;&#1082;&#1094;&#1080;&#1086;&#1085;&#1072;&#1083;&#1100;&#1085;&#1072;&#1103;%20&#1087;&#1086;&#1083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</sheetNames>
    <sheetDataSet>
      <sheetData sheetId="0" refreshError="1">
        <row r="19">
          <cell r="F19">
            <v>700800</v>
          </cell>
        </row>
        <row r="49">
          <cell r="G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abSelected="1" zoomScale="70" zoomScaleNormal="70" workbookViewId="0">
      <selection activeCell="F14" sqref="F14"/>
    </sheetView>
  </sheetViews>
  <sheetFormatPr defaultRowHeight="12.75" x14ac:dyDescent="0.2"/>
  <cols>
    <col min="1" max="1" width="67" style="2" customWidth="1"/>
    <col min="2" max="2" width="5.28515625" style="3" customWidth="1"/>
    <col min="3" max="3" width="5" style="4" customWidth="1"/>
    <col min="4" max="4" width="4.42578125" style="4" customWidth="1"/>
    <col min="5" max="5" width="17.7109375" style="5" customWidth="1"/>
    <col min="6" max="6" width="9.140625" style="6" customWidth="1"/>
    <col min="7" max="7" width="19.28515625" style="76" customWidth="1"/>
    <col min="8" max="8" width="16.28515625" style="76" customWidth="1"/>
    <col min="9" max="9" width="15" style="76" customWidth="1"/>
    <col min="10" max="10" width="13.28515625" customWidth="1"/>
    <col min="11" max="11" width="14.28515625" customWidth="1"/>
    <col min="12" max="12" width="14.42578125" customWidth="1"/>
    <col min="13" max="13" width="9"/>
    <col min="14" max="14" width="12.140625" customWidth="1"/>
  </cols>
  <sheetData>
    <row r="1" spans="1:12" ht="20.25" x14ac:dyDescent="0.3">
      <c r="A1" s="7"/>
      <c r="B1" s="8"/>
      <c r="C1" s="9"/>
      <c r="D1" s="9"/>
      <c r="E1" s="10"/>
      <c r="F1" s="11"/>
      <c r="G1" s="143" t="s">
        <v>62</v>
      </c>
      <c r="H1" s="146"/>
      <c r="I1" s="74"/>
      <c r="J1" s="30"/>
      <c r="K1" s="30"/>
    </row>
    <row r="2" spans="1:12" ht="20.25" x14ac:dyDescent="0.3">
      <c r="A2" s="7"/>
      <c r="B2" s="8"/>
      <c r="C2" s="9"/>
      <c r="D2" s="9"/>
      <c r="E2" s="10"/>
      <c r="F2" s="11"/>
      <c r="G2" s="143" t="s">
        <v>0</v>
      </c>
      <c r="H2" s="146"/>
      <c r="I2" s="74"/>
      <c r="J2" s="30"/>
      <c r="K2" s="30"/>
    </row>
    <row r="3" spans="1:12" ht="20.25" x14ac:dyDescent="0.3">
      <c r="A3" s="7"/>
      <c r="B3" s="8"/>
      <c r="C3" s="9"/>
      <c r="D3" s="9"/>
      <c r="E3" s="10"/>
      <c r="F3" s="11"/>
      <c r="G3" s="143" t="s">
        <v>1</v>
      </c>
      <c r="H3" s="146"/>
      <c r="I3" s="74"/>
      <c r="J3" s="30"/>
      <c r="K3" s="30"/>
    </row>
    <row r="4" spans="1:12" ht="20.25" x14ac:dyDescent="0.3">
      <c r="A4" s="12"/>
      <c r="B4" s="13"/>
      <c r="C4" s="14"/>
      <c r="D4" s="14"/>
      <c r="E4" s="10"/>
      <c r="F4" s="11"/>
      <c r="G4" s="72" t="s">
        <v>85</v>
      </c>
      <c r="H4" s="146"/>
      <c r="I4" s="74"/>
      <c r="J4" s="30"/>
      <c r="K4" s="30"/>
    </row>
    <row r="5" spans="1:12" ht="20.25" x14ac:dyDescent="0.3">
      <c r="A5" s="12"/>
      <c r="B5" s="13"/>
      <c r="C5" s="14"/>
      <c r="D5" s="14"/>
      <c r="E5" s="10"/>
      <c r="F5" s="11"/>
      <c r="G5" s="144"/>
      <c r="H5" s="147"/>
      <c r="I5" s="74"/>
      <c r="J5" s="30"/>
      <c r="K5" s="30"/>
    </row>
    <row r="6" spans="1:12" ht="44.25" customHeight="1" x14ac:dyDescent="0.2">
      <c r="A6" s="148" t="s">
        <v>80</v>
      </c>
      <c r="B6" s="148"/>
      <c r="C6" s="148"/>
      <c r="D6" s="148"/>
      <c r="E6" s="148"/>
      <c r="F6" s="148"/>
      <c r="G6" s="148"/>
      <c r="H6" s="148"/>
      <c r="I6" s="148"/>
      <c r="J6" s="31"/>
      <c r="K6" s="31"/>
      <c r="L6" s="31"/>
    </row>
    <row r="7" spans="1:12" ht="18.75" x14ac:dyDescent="0.3">
      <c r="A7" s="15"/>
      <c r="B7" s="16"/>
      <c r="C7" s="17"/>
      <c r="D7" s="17"/>
      <c r="E7" s="18"/>
      <c r="F7" s="16"/>
      <c r="G7" s="145"/>
      <c r="H7" s="145"/>
      <c r="I7" s="75" t="s">
        <v>2</v>
      </c>
      <c r="J7" s="15"/>
    </row>
    <row r="8" spans="1:12" ht="13.5" thickBot="1" x14ac:dyDescent="0.25"/>
    <row r="9" spans="1:12" s="142" customFormat="1" ht="31.5" customHeight="1" thickTop="1" thickBot="1" x14ac:dyDescent="0.25">
      <c r="A9" s="135" t="s">
        <v>3</v>
      </c>
      <c r="B9" s="136" t="s">
        <v>4</v>
      </c>
      <c r="C9" s="137" t="s">
        <v>5</v>
      </c>
      <c r="D9" s="138" t="s">
        <v>6</v>
      </c>
      <c r="E9" s="139" t="s">
        <v>7</v>
      </c>
      <c r="F9" s="140" t="s">
        <v>8</v>
      </c>
      <c r="G9" s="141">
        <v>2026</v>
      </c>
      <c r="H9" s="77">
        <v>2027</v>
      </c>
      <c r="I9" s="77">
        <v>2028</v>
      </c>
    </row>
    <row r="10" spans="1:12" s="99" customFormat="1" ht="16.5" thickTop="1" x14ac:dyDescent="0.25">
      <c r="A10" s="129" t="s">
        <v>9</v>
      </c>
      <c r="B10" s="130">
        <v>2</v>
      </c>
      <c r="C10" s="130">
        <v>3</v>
      </c>
      <c r="D10" s="130">
        <v>4</v>
      </c>
      <c r="E10" s="131">
        <v>5</v>
      </c>
      <c r="F10" s="131">
        <v>6</v>
      </c>
      <c r="G10" s="78">
        <v>7</v>
      </c>
      <c r="H10" s="78">
        <v>8</v>
      </c>
      <c r="I10" s="78">
        <v>9</v>
      </c>
    </row>
    <row r="11" spans="1:12" s="99" customFormat="1" ht="15.75" x14ac:dyDescent="0.25">
      <c r="A11" s="132" t="s">
        <v>78</v>
      </c>
      <c r="B11" s="133">
        <v>0</v>
      </c>
      <c r="C11" s="134">
        <v>0</v>
      </c>
      <c r="D11" s="134">
        <v>0</v>
      </c>
      <c r="E11" s="104">
        <v>0</v>
      </c>
      <c r="F11" s="105">
        <v>0</v>
      </c>
      <c r="G11" s="79">
        <v>0</v>
      </c>
      <c r="H11" s="79">
        <v>296725</v>
      </c>
      <c r="I11" s="79">
        <v>615000</v>
      </c>
    </row>
    <row r="12" spans="1:12" s="45" customFormat="1" ht="31.5" x14ac:dyDescent="0.25">
      <c r="A12" s="70" t="s">
        <v>79</v>
      </c>
      <c r="B12" s="42">
        <v>122</v>
      </c>
      <c r="C12" s="71">
        <v>0</v>
      </c>
      <c r="D12" s="71">
        <v>0</v>
      </c>
      <c r="E12" s="35">
        <v>0</v>
      </c>
      <c r="F12" s="36">
        <v>0</v>
      </c>
      <c r="G12" s="80">
        <f>G13+G59+G72+G81+G91+G106+G122</f>
        <v>11993507.969999999</v>
      </c>
      <c r="H12" s="80">
        <f>H131-H11</f>
        <v>11855175.65</v>
      </c>
      <c r="I12" s="80">
        <f>I131-I11</f>
        <v>12046260</v>
      </c>
    </row>
    <row r="13" spans="1:12" s="1" customFormat="1" ht="37.5" customHeight="1" x14ac:dyDescent="0.25">
      <c r="A13" s="32" t="s">
        <v>10</v>
      </c>
      <c r="B13" s="33">
        <v>122</v>
      </c>
      <c r="C13" s="34">
        <v>1</v>
      </c>
      <c r="D13" s="34">
        <v>0</v>
      </c>
      <c r="E13" s="35">
        <v>0</v>
      </c>
      <c r="F13" s="36">
        <v>0</v>
      </c>
      <c r="G13" s="81">
        <f>G14+G23+G52+G44</f>
        <v>4126240</v>
      </c>
      <c r="H13" s="81">
        <f>H14+H23+H44+H51</f>
        <v>3805575</v>
      </c>
      <c r="I13" s="81">
        <f>I14+I23+I52+I44</f>
        <v>3794300</v>
      </c>
    </row>
    <row r="14" spans="1:12" s="1" customFormat="1" ht="31.5" x14ac:dyDescent="0.25">
      <c r="A14" s="51" t="s">
        <v>11</v>
      </c>
      <c r="B14" s="52">
        <v>122</v>
      </c>
      <c r="C14" s="53">
        <v>1</v>
      </c>
      <c r="D14" s="53">
        <v>2</v>
      </c>
      <c r="E14" s="54">
        <v>0</v>
      </c>
      <c r="F14" s="55">
        <v>0</v>
      </c>
      <c r="G14" s="82">
        <f>G21+G22</f>
        <v>1345001.62</v>
      </c>
      <c r="H14" s="82">
        <f t="shared" ref="H14:I19" si="0">H15</f>
        <v>1266674.06</v>
      </c>
      <c r="I14" s="82">
        <f t="shared" si="0"/>
        <v>1312399.06</v>
      </c>
    </row>
    <row r="15" spans="1:12" s="99" customFormat="1" ht="63" x14ac:dyDescent="0.25">
      <c r="A15" s="94" t="s">
        <v>12</v>
      </c>
      <c r="B15" s="95">
        <v>122</v>
      </c>
      <c r="C15" s="96">
        <v>1</v>
      </c>
      <c r="D15" s="96">
        <v>2</v>
      </c>
      <c r="E15" s="97">
        <v>5300000000</v>
      </c>
      <c r="F15" s="98">
        <v>0</v>
      </c>
      <c r="G15" s="83">
        <f>G17</f>
        <v>1345001.62</v>
      </c>
      <c r="H15" s="83">
        <f>H17</f>
        <v>1266674.06</v>
      </c>
      <c r="I15" s="83">
        <f>I17</f>
        <v>1312399.06</v>
      </c>
    </row>
    <row r="16" spans="1:12" s="99" customFormat="1" ht="15.75" x14ac:dyDescent="0.25">
      <c r="A16" s="94" t="s">
        <v>13</v>
      </c>
      <c r="B16" s="95">
        <v>122</v>
      </c>
      <c r="C16" s="96">
        <v>1</v>
      </c>
      <c r="D16" s="96">
        <v>2</v>
      </c>
      <c r="E16" s="97">
        <v>5340000000</v>
      </c>
      <c r="F16" s="98">
        <v>0</v>
      </c>
      <c r="G16" s="83">
        <f>G17</f>
        <v>1345001.62</v>
      </c>
      <c r="H16" s="83">
        <f t="shared" ref="H16:I16" si="1">H17</f>
        <v>1266674.06</v>
      </c>
      <c r="I16" s="83">
        <f t="shared" si="1"/>
        <v>1312399.06</v>
      </c>
    </row>
    <row r="17" spans="1:9" s="99" customFormat="1" ht="75" customHeight="1" x14ac:dyDescent="0.25">
      <c r="A17" s="94" t="s">
        <v>14</v>
      </c>
      <c r="B17" s="95">
        <v>122</v>
      </c>
      <c r="C17" s="96">
        <v>1</v>
      </c>
      <c r="D17" s="96">
        <v>2</v>
      </c>
      <c r="E17" s="97">
        <v>5340500000</v>
      </c>
      <c r="F17" s="98">
        <v>0</v>
      </c>
      <c r="G17" s="83">
        <f>G18</f>
        <v>1345001.62</v>
      </c>
      <c r="H17" s="83">
        <f t="shared" si="0"/>
        <v>1266674.06</v>
      </c>
      <c r="I17" s="83">
        <f t="shared" si="0"/>
        <v>1312399.06</v>
      </c>
    </row>
    <row r="18" spans="1:9" s="99" customFormat="1" ht="37.5" customHeight="1" x14ac:dyDescent="0.25">
      <c r="A18" s="94" t="s">
        <v>15</v>
      </c>
      <c r="B18" s="95">
        <v>122</v>
      </c>
      <c r="C18" s="96">
        <v>1</v>
      </c>
      <c r="D18" s="96">
        <v>2</v>
      </c>
      <c r="E18" s="97">
        <v>5340510010</v>
      </c>
      <c r="F18" s="98">
        <v>0</v>
      </c>
      <c r="G18" s="83">
        <f>G19</f>
        <v>1345001.62</v>
      </c>
      <c r="H18" s="83">
        <f t="shared" si="0"/>
        <v>1266674.06</v>
      </c>
      <c r="I18" s="83">
        <f t="shared" si="0"/>
        <v>1312399.06</v>
      </c>
    </row>
    <row r="19" spans="1:9" s="99" customFormat="1" ht="63" x14ac:dyDescent="0.25">
      <c r="A19" s="94" t="s">
        <v>16</v>
      </c>
      <c r="B19" s="95">
        <v>122</v>
      </c>
      <c r="C19" s="96">
        <v>1</v>
      </c>
      <c r="D19" s="96">
        <v>2</v>
      </c>
      <c r="E19" s="97">
        <v>5340510010</v>
      </c>
      <c r="F19" s="98">
        <v>100</v>
      </c>
      <c r="G19" s="83">
        <f>G20</f>
        <v>1345001.62</v>
      </c>
      <c r="H19" s="83">
        <f t="shared" si="0"/>
        <v>1266674.06</v>
      </c>
      <c r="I19" s="83">
        <f t="shared" si="0"/>
        <v>1312399.06</v>
      </c>
    </row>
    <row r="20" spans="1:9" s="99" customFormat="1" ht="31.5" x14ac:dyDescent="0.25">
      <c r="A20" s="94" t="s">
        <v>17</v>
      </c>
      <c r="B20" s="95">
        <v>122</v>
      </c>
      <c r="C20" s="96">
        <v>1</v>
      </c>
      <c r="D20" s="96">
        <v>2</v>
      </c>
      <c r="E20" s="97">
        <v>5340510010</v>
      </c>
      <c r="F20" s="98">
        <v>120</v>
      </c>
      <c r="G20" s="83">
        <f>G21+G22</f>
        <v>1345001.62</v>
      </c>
      <c r="H20" s="83">
        <f t="shared" ref="H20:I20" si="2">H21+H22</f>
        <v>1266674.06</v>
      </c>
      <c r="I20" s="83">
        <f t="shared" si="2"/>
        <v>1312399.06</v>
      </c>
    </row>
    <row r="21" spans="1:9" ht="15.75" x14ac:dyDescent="0.25">
      <c r="A21" s="24" t="s">
        <v>18</v>
      </c>
      <c r="B21" s="25">
        <v>122</v>
      </c>
      <c r="C21" s="26">
        <v>1</v>
      </c>
      <c r="D21" s="26">
        <v>2</v>
      </c>
      <c r="E21" s="27">
        <v>5340510010</v>
      </c>
      <c r="F21" s="28">
        <v>121</v>
      </c>
      <c r="G21" s="83">
        <v>1033027.36</v>
      </c>
      <c r="H21" s="83">
        <v>1033027.36</v>
      </c>
      <c r="I21" s="83">
        <v>1000424.8</v>
      </c>
    </row>
    <row r="22" spans="1:9" ht="47.25" x14ac:dyDescent="0.25">
      <c r="A22" s="24" t="s">
        <v>19</v>
      </c>
      <c r="B22" s="25">
        <v>122</v>
      </c>
      <c r="C22" s="26">
        <v>1</v>
      </c>
      <c r="D22" s="26">
        <v>2</v>
      </c>
      <c r="E22" s="27">
        <v>5340510010</v>
      </c>
      <c r="F22" s="28">
        <v>129</v>
      </c>
      <c r="G22" s="83">
        <v>311974.26</v>
      </c>
      <c r="H22" s="83">
        <v>233646.7</v>
      </c>
      <c r="I22" s="83">
        <v>311974.26</v>
      </c>
    </row>
    <row r="23" spans="1:9" s="1" customFormat="1" ht="47.25" x14ac:dyDescent="0.25">
      <c r="A23" s="44" t="s">
        <v>20</v>
      </c>
      <c r="B23" s="43">
        <v>122</v>
      </c>
      <c r="C23" s="48">
        <v>1</v>
      </c>
      <c r="D23" s="48">
        <v>4</v>
      </c>
      <c r="E23" s="49">
        <v>0</v>
      </c>
      <c r="F23" s="50">
        <v>0</v>
      </c>
      <c r="G23" s="84">
        <f>G24</f>
        <v>2722616.38</v>
      </c>
      <c r="H23" s="84">
        <f>H24</f>
        <v>2486998.94</v>
      </c>
      <c r="I23" s="84">
        <f t="shared" ref="I23" si="3">I24</f>
        <v>2429998.94</v>
      </c>
    </row>
    <row r="24" spans="1:9" ht="63" x14ac:dyDescent="0.25">
      <c r="A24" s="24" t="s">
        <v>12</v>
      </c>
      <c r="B24" s="25">
        <v>122</v>
      </c>
      <c r="C24" s="26">
        <v>1</v>
      </c>
      <c r="D24" s="26">
        <v>4</v>
      </c>
      <c r="E24" s="27">
        <v>5300000000</v>
      </c>
      <c r="F24" s="29">
        <v>0</v>
      </c>
      <c r="G24" s="83">
        <f>G26</f>
        <v>2722616.38</v>
      </c>
      <c r="H24" s="83">
        <f>H26</f>
        <v>2486998.94</v>
      </c>
      <c r="I24" s="83">
        <f>I26</f>
        <v>2429998.94</v>
      </c>
    </row>
    <row r="25" spans="1:9" ht="15.75" x14ac:dyDescent="0.25">
      <c r="A25" s="24" t="s">
        <v>13</v>
      </c>
      <c r="B25" s="25">
        <v>122</v>
      </c>
      <c r="C25" s="26">
        <v>1</v>
      </c>
      <c r="D25" s="26">
        <v>4</v>
      </c>
      <c r="E25" s="27">
        <v>5340000000</v>
      </c>
      <c r="F25" s="29">
        <v>0</v>
      </c>
      <c r="G25" s="83">
        <f>G26</f>
        <v>2722616.38</v>
      </c>
      <c r="H25" s="83">
        <f t="shared" ref="H25:I25" si="4">H26</f>
        <v>2486998.94</v>
      </c>
      <c r="I25" s="83">
        <f t="shared" si="4"/>
        <v>2429998.94</v>
      </c>
    </row>
    <row r="26" spans="1:9" ht="45.75" customHeight="1" x14ac:dyDescent="0.25">
      <c r="A26" s="24" t="s">
        <v>14</v>
      </c>
      <c r="B26" s="25">
        <v>122</v>
      </c>
      <c r="C26" s="26">
        <v>1</v>
      </c>
      <c r="D26" s="26">
        <v>4</v>
      </c>
      <c r="E26" s="27">
        <v>5340500000</v>
      </c>
      <c r="F26" s="28">
        <v>0</v>
      </c>
      <c r="G26" s="83">
        <f>G27+G37+G40+G43</f>
        <v>2722616.38</v>
      </c>
      <c r="H26" s="83">
        <f>H27+H37+H40+H43</f>
        <v>2486998.94</v>
      </c>
      <c r="I26" s="83">
        <f>I27+I37+I40+I43</f>
        <v>2429998.94</v>
      </c>
    </row>
    <row r="27" spans="1:9" ht="37.5" customHeight="1" x14ac:dyDescent="0.25">
      <c r="A27" s="24" t="s">
        <v>63</v>
      </c>
      <c r="B27" s="25">
        <v>122</v>
      </c>
      <c r="C27" s="26">
        <v>1</v>
      </c>
      <c r="D27" s="26">
        <v>4</v>
      </c>
      <c r="E27" s="27">
        <v>5340510020</v>
      </c>
      <c r="F27" s="28">
        <v>0</v>
      </c>
      <c r="G27" s="83">
        <f>G29+G33</f>
        <v>2238796.38</v>
      </c>
      <c r="H27" s="83">
        <f>H29+H33</f>
        <v>2003178.94</v>
      </c>
      <c r="I27" s="83">
        <f>I29+I33</f>
        <v>1946178.94</v>
      </c>
    </row>
    <row r="28" spans="1:9" ht="63" x14ac:dyDescent="0.25">
      <c r="A28" s="24" t="s">
        <v>16</v>
      </c>
      <c r="B28" s="25">
        <v>122</v>
      </c>
      <c r="C28" s="26">
        <v>1</v>
      </c>
      <c r="D28" s="26">
        <v>4</v>
      </c>
      <c r="E28" s="27">
        <v>5340510020</v>
      </c>
      <c r="F28" s="28">
        <v>100</v>
      </c>
      <c r="G28" s="85">
        <f>G29</f>
        <v>2103178.94</v>
      </c>
      <c r="H28" s="85">
        <f t="shared" ref="H28:I28" si="5">H29</f>
        <v>2003178.94</v>
      </c>
      <c r="I28" s="85">
        <f t="shared" si="5"/>
        <v>1946178.94</v>
      </c>
    </row>
    <row r="29" spans="1:9" ht="31.5" x14ac:dyDescent="0.25">
      <c r="A29" s="24" t="s">
        <v>17</v>
      </c>
      <c r="B29" s="25">
        <v>122</v>
      </c>
      <c r="C29" s="26">
        <v>1</v>
      </c>
      <c r="D29" s="26">
        <v>4</v>
      </c>
      <c r="E29" s="27">
        <v>5340510020</v>
      </c>
      <c r="F29" s="28">
        <v>120</v>
      </c>
      <c r="G29" s="83">
        <f>G30+G31</f>
        <v>2103178.94</v>
      </c>
      <c r="H29" s="83">
        <f t="shared" ref="H29:I29" si="6">H30+H31</f>
        <v>2003178.94</v>
      </c>
      <c r="I29" s="83">
        <f t="shared" si="6"/>
        <v>1946178.94</v>
      </c>
    </row>
    <row r="30" spans="1:9" ht="15.75" x14ac:dyDescent="0.25">
      <c r="A30" s="24" t="s">
        <v>18</v>
      </c>
      <c r="B30" s="25">
        <v>122</v>
      </c>
      <c r="C30" s="26">
        <v>1</v>
      </c>
      <c r="D30" s="26">
        <v>4</v>
      </c>
      <c r="E30" s="27">
        <v>5340510020</v>
      </c>
      <c r="F30" s="28">
        <v>121</v>
      </c>
      <c r="G30" s="83">
        <v>1615344.81</v>
      </c>
      <c r="H30" s="83">
        <v>1615344.81</v>
      </c>
      <c r="I30" s="83">
        <v>1558344.81</v>
      </c>
    </row>
    <row r="31" spans="1:9" ht="47.25" x14ac:dyDescent="0.25">
      <c r="A31" s="24" t="s">
        <v>19</v>
      </c>
      <c r="B31" s="25">
        <v>122</v>
      </c>
      <c r="C31" s="26">
        <v>1</v>
      </c>
      <c r="D31" s="26">
        <v>4</v>
      </c>
      <c r="E31" s="27">
        <v>5340510020</v>
      </c>
      <c r="F31" s="28">
        <v>129</v>
      </c>
      <c r="G31" s="83">
        <v>487834.13</v>
      </c>
      <c r="H31" s="83">
        <v>387834.13</v>
      </c>
      <c r="I31" s="83">
        <v>387834.13</v>
      </c>
    </row>
    <row r="32" spans="1:9" ht="31.5" x14ac:dyDescent="0.25">
      <c r="A32" s="24" t="s">
        <v>21</v>
      </c>
      <c r="B32" s="25">
        <v>122</v>
      </c>
      <c r="C32" s="26">
        <v>1</v>
      </c>
      <c r="D32" s="26">
        <v>4</v>
      </c>
      <c r="E32" s="27">
        <v>5340510020</v>
      </c>
      <c r="F32" s="28">
        <v>200</v>
      </c>
      <c r="G32" s="83">
        <f>G33</f>
        <v>135617.44</v>
      </c>
      <c r="H32" s="83">
        <f t="shared" ref="H32:I33" si="7">H33</f>
        <v>0</v>
      </c>
      <c r="I32" s="83">
        <f t="shared" si="7"/>
        <v>0</v>
      </c>
    </row>
    <row r="33" spans="1:9" ht="56.25" customHeight="1" x14ac:dyDescent="0.25">
      <c r="A33" s="24" t="s">
        <v>22</v>
      </c>
      <c r="B33" s="25">
        <v>122</v>
      </c>
      <c r="C33" s="26">
        <v>1</v>
      </c>
      <c r="D33" s="26">
        <v>4</v>
      </c>
      <c r="E33" s="27">
        <v>5340510020</v>
      </c>
      <c r="F33" s="28">
        <v>240</v>
      </c>
      <c r="G33" s="83">
        <f>G34</f>
        <v>135617.44</v>
      </c>
      <c r="H33" s="83">
        <f>H34</f>
        <v>0</v>
      </c>
      <c r="I33" s="83">
        <f t="shared" si="7"/>
        <v>0</v>
      </c>
    </row>
    <row r="34" spans="1:9" s="60" customFormat="1" ht="37.5" customHeight="1" x14ac:dyDescent="0.25">
      <c r="A34" s="47" t="s">
        <v>23</v>
      </c>
      <c r="B34" s="57">
        <v>122</v>
      </c>
      <c r="C34" s="58">
        <v>1</v>
      </c>
      <c r="D34" s="58">
        <v>4</v>
      </c>
      <c r="E34" s="56">
        <v>5340510020</v>
      </c>
      <c r="F34" s="59">
        <v>244</v>
      </c>
      <c r="G34" s="83">
        <v>135617.44</v>
      </c>
      <c r="H34" s="83">
        <v>0</v>
      </c>
      <c r="I34" s="83">
        <v>0</v>
      </c>
    </row>
    <row r="35" spans="1:9" s="99" customFormat="1" ht="51.75" customHeight="1" x14ac:dyDescent="0.25">
      <c r="A35" s="94" t="s">
        <v>77</v>
      </c>
      <c r="B35" s="95">
        <v>122</v>
      </c>
      <c r="C35" s="96">
        <v>1</v>
      </c>
      <c r="D35" s="96">
        <v>1</v>
      </c>
      <c r="E35" s="97" t="s">
        <v>74</v>
      </c>
      <c r="F35" s="98">
        <v>0</v>
      </c>
      <c r="G35" s="83">
        <f>G36</f>
        <v>76000</v>
      </c>
      <c r="H35" s="83">
        <f t="shared" ref="H35:I35" si="8">H36</f>
        <v>76000</v>
      </c>
      <c r="I35" s="83">
        <f t="shared" si="8"/>
        <v>76000</v>
      </c>
    </row>
    <row r="36" spans="1:9" s="99" customFormat="1" ht="37.5" customHeight="1" x14ac:dyDescent="0.25">
      <c r="A36" s="94" t="s">
        <v>24</v>
      </c>
      <c r="B36" s="95">
        <v>122</v>
      </c>
      <c r="C36" s="96">
        <v>1</v>
      </c>
      <c r="D36" s="96">
        <v>4</v>
      </c>
      <c r="E36" s="97" t="s">
        <v>74</v>
      </c>
      <c r="F36" s="98">
        <v>500</v>
      </c>
      <c r="G36" s="83">
        <f>G37</f>
        <v>76000</v>
      </c>
      <c r="H36" s="83">
        <f t="shared" ref="H36:I36" si="9">H37</f>
        <v>76000</v>
      </c>
      <c r="I36" s="83">
        <f t="shared" si="9"/>
        <v>76000</v>
      </c>
    </row>
    <row r="37" spans="1:9" s="99" customFormat="1" ht="37.5" customHeight="1" x14ac:dyDescent="0.25">
      <c r="A37" s="94" t="s">
        <v>25</v>
      </c>
      <c r="B37" s="95">
        <v>122</v>
      </c>
      <c r="C37" s="96">
        <v>1</v>
      </c>
      <c r="D37" s="96">
        <v>4</v>
      </c>
      <c r="E37" s="97" t="s">
        <v>74</v>
      </c>
      <c r="F37" s="98">
        <v>540</v>
      </c>
      <c r="G37" s="83">
        <v>76000</v>
      </c>
      <c r="H37" s="83">
        <v>76000</v>
      </c>
      <c r="I37" s="83">
        <v>76000</v>
      </c>
    </row>
    <row r="38" spans="1:9" s="99" customFormat="1" ht="80.25" customHeight="1" x14ac:dyDescent="0.25">
      <c r="A38" s="94" t="s">
        <v>76</v>
      </c>
      <c r="B38" s="95">
        <v>122</v>
      </c>
      <c r="C38" s="96">
        <v>1</v>
      </c>
      <c r="D38" s="96">
        <v>1</v>
      </c>
      <c r="E38" s="97" t="s">
        <v>75</v>
      </c>
      <c r="F38" s="98">
        <v>0</v>
      </c>
      <c r="G38" s="83">
        <f>G39</f>
        <v>55650</v>
      </c>
      <c r="H38" s="83">
        <f t="shared" ref="H38:I39" si="10">H39</f>
        <v>55650</v>
      </c>
      <c r="I38" s="83">
        <f t="shared" ref="I38" si="11">I39</f>
        <v>55650</v>
      </c>
    </row>
    <row r="39" spans="1:9" s="99" customFormat="1" ht="37.5" customHeight="1" x14ac:dyDescent="0.25">
      <c r="A39" s="94" t="s">
        <v>24</v>
      </c>
      <c r="B39" s="95">
        <v>122</v>
      </c>
      <c r="C39" s="96">
        <v>1</v>
      </c>
      <c r="D39" s="96">
        <v>4</v>
      </c>
      <c r="E39" s="97" t="s">
        <v>75</v>
      </c>
      <c r="F39" s="98">
        <v>500</v>
      </c>
      <c r="G39" s="83">
        <f>G40</f>
        <v>55650</v>
      </c>
      <c r="H39" s="83">
        <f t="shared" si="10"/>
        <v>55650</v>
      </c>
      <c r="I39" s="83">
        <f t="shared" si="10"/>
        <v>55650</v>
      </c>
    </row>
    <row r="40" spans="1:9" s="99" customFormat="1" ht="37.5" customHeight="1" x14ac:dyDescent="0.25">
      <c r="A40" s="94" t="s">
        <v>25</v>
      </c>
      <c r="B40" s="95">
        <v>122</v>
      </c>
      <c r="C40" s="96">
        <v>1</v>
      </c>
      <c r="D40" s="96">
        <v>4</v>
      </c>
      <c r="E40" s="97" t="s">
        <v>75</v>
      </c>
      <c r="F40" s="98">
        <v>540</v>
      </c>
      <c r="G40" s="83">
        <v>55650</v>
      </c>
      <c r="H40" s="83">
        <v>55650</v>
      </c>
      <c r="I40" s="83">
        <v>55650</v>
      </c>
    </row>
    <row r="41" spans="1:9" s="99" customFormat="1" ht="83.25" customHeight="1" x14ac:dyDescent="0.25">
      <c r="A41" s="100" t="s">
        <v>66</v>
      </c>
      <c r="B41" s="95">
        <v>122</v>
      </c>
      <c r="C41" s="96">
        <v>1</v>
      </c>
      <c r="D41" s="96">
        <v>4</v>
      </c>
      <c r="E41" s="97" t="s">
        <v>73</v>
      </c>
      <c r="F41" s="98">
        <v>0</v>
      </c>
      <c r="G41" s="83">
        <f>G43</f>
        <v>352170</v>
      </c>
      <c r="H41" s="83">
        <f t="shared" ref="H41:I41" si="12">H43</f>
        <v>352170</v>
      </c>
      <c r="I41" s="83">
        <f t="shared" si="12"/>
        <v>352170</v>
      </c>
    </row>
    <row r="42" spans="1:9" s="99" customFormat="1" ht="39.75" customHeight="1" x14ac:dyDescent="0.25">
      <c r="A42" s="100" t="s">
        <v>24</v>
      </c>
      <c r="B42" s="95">
        <v>122</v>
      </c>
      <c r="C42" s="96">
        <v>1</v>
      </c>
      <c r="D42" s="96">
        <v>4</v>
      </c>
      <c r="E42" s="97" t="s">
        <v>73</v>
      </c>
      <c r="F42" s="98">
        <v>540</v>
      </c>
      <c r="G42" s="83">
        <f>G43</f>
        <v>352170</v>
      </c>
      <c r="H42" s="83">
        <f t="shared" ref="H42:I42" si="13">H43</f>
        <v>352170</v>
      </c>
      <c r="I42" s="83">
        <f t="shared" si="13"/>
        <v>352170</v>
      </c>
    </row>
    <row r="43" spans="1:9" s="99" customFormat="1" ht="37.5" customHeight="1" x14ac:dyDescent="0.25">
      <c r="A43" s="100" t="s">
        <v>25</v>
      </c>
      <c r="B43" s="95">
        <v>122</v>
      </c>
      <c r="C43" s="96">
        <v>1</v>
      </c>
      <c r="D43" s="96">
        <v>4</v>
      </c>
      <c r="E43" s="97" t="s">
        <v>73</v>
      </c>
      <c r="F43" s="98">
        <v>540</v>
      </c>
      <c r="G43" s="83">
        <v>352170</v>
      </c>
      <c r="H43" s="83">
        <v>352170</v>
      </c>
      <c r="I43" s="83">
        <v>352170</v>
      </c>
    </row>
    <row r="44" spans="1:9" s="1" customFormat="1" ht="47.25" x14ac:dyDescent="0.25">
      <c r="A44" s="44" t="s">
        <v>29</v>
      </c>
      <c r="B44" s="43">
        <v>122</v>
      </c>
      <c r="C44" s="48">
        <v>1</v>
      </c>
      <c r="D44" s="48">
        <v>6</v>
      </c>
      <c r="E44" s="49">
        <v>0</v>
      </c>
      <c r="F44" s="119">
        <v>0</v>
      </c>
      <c r="G44" s="84">
        <f>G45</f>
        <v>51902</v>
      </c>
      <c r="H44" s="84">
        <f t="shared" ref="H44:I49" si="14">H45</f>
        <v>51902</v>
      </c>
      <c r="I44" s="84">
        <f t="shared" si="14"/>
        <v>51902</v>
      </c>
    </row>
    <row r="45" spans="1:9" ht="63" x14ac:dyDescent="0.25">
      <c r="A45" s="24" t="s">
        <v>12</v>
      </c>
      <c r="B45" s="25">
        <v>122</v>
      </c>
      <c r="C45" s="26">
        <v>1</v>
      </c>
      <c r="D45" s="26">
        <v>6</v>
      </c>
      <c r="E45" s="27">
        <v>5300000000</v>
      </c>
      <c r="F45" s="98">
        <v>0</v>
      </c>
      <c r="G45" s="83">
        <f>G47</f>
        <v>51902</v>
      </c>
      <c r="H45" s="83">
        <f>H47</f>
        <v>51902</v>
      </c>
      <c r="I45" s="83">
        <f>I47</f>
        <v>51902</v>
      </c>
    </row>
    <row r="46" spans="1:9" ht="15.75" x14ac:dyDescent="0.25">
      <c r="A46" s="24" t="s">
        <v>13</v>
      </c>
      <c r="B46" s="25">
        <v>122</v>
      </c>
      <c r="C46" s="26">
        <v>1</v>
      </c>
      <c r="D46" s="26">
        <v>6</v>
      </c>
      <c r="E46" s="27">
        <v>5340000000</v>
      </c>
      <c r="F46" s="98">
        <v>0</v>
      </c>
      <c r="G46" s="83">
        <f>G47</f>
        <v>51902</v>
      </c>
      <c r="H46" s="83">
        <f t="shared" ref="H46:I46" si="15">H47</f>
        <v>51902</v>
      </c>
      <c r="I46" s="83">
        <f t="shared" si="15"/>
        <v>51902</v>
      </c>
    </row>
    <row r="47" spans="1:9" ht="46.5" customHeight="1" x14ac:dyDescent="0.25">
      <c r="A47" s="24" t="s">
        <v>14</v>
      </c>
      <c r="B47" s="25">
        <v>122</v>
      </c>
      <c r="C47" s="26">
        <v>1</v>
      </c>
      <c r="D47" s="26">
        <v>6</v>
      </c>
      <c r="E47" s="27">
        <v>5340500000</v>
      </c>
      <c r="F47" s="98">
        <v>0</v>
      </c>
      <c r="G47" s="83">
        <f>G48</f>
        <v>51902</v>
      </c>
      <c r="H47" s="83">
        <f t="shared" si="14"/>
        <v>51902</v>
      </c>
      <c r="I47" s="83">
        <f t="shared" si="14"/>
        <v>51902</v>
      </c>
    </row>
    <row r="48" spans="1:9" s="99" customFormat="1" ht="58.5" customHeight="1" x14ac:dyDescent="0.25">
      <c r="A48" s="94" t="s">
        <v>72</v>
      </c>
      <c r="B48" s="95">
        <v>122</v>
      </c>
      <c r="C48" s="96">
        <v>1</v>
      </c>
      <c r="D48" s="96">
        <v>6</v>
      </c>
      <c r="E48" s="97" t="s">
        <v>71</v>
      </c>
      <c r="F48" s="98">
        <v>0</v>
      </c>
      <c r="G48" s="83">
        <f>G49</f>
        <v>51902</v>
      </c>
      <c r="H48" s="83">
        <f t="shared" si="14"/>
        <v>51902</v>
      </c>
      <c r="I48" s="83">
        <f t="shared" si="14"/>
        <v>51902</v>
      </c>
    </row>
    <row r="49" spans="1:9" s="99" customFormat="1" ht="28.5" customHeight="1" x14ac:dyDescent="0.25">
      <c r="A49" s="94" t="s">
        <v>24</v>
      </c>
      <c r="B49" s="95">
        <v>122</v>
      </c>
      <c r="C49" s="96">
        <v>1</v>
      </c>
      <c r="D49" s="96">
        <v>6</v>
      </c>
      <c r="E49" s="97" t="s">
        <v>71</v>
      </c>
      <c r="F49" s="98">
        <v>500</v>
      </c>
      <c r="G49" s="83">
        <f>G50</f>
        <v>51902</v>
      </c>
      <c r="H49" s="83">
        <f t="shared" si="14"/>
        <v>51902</v>
      </c>
      <c r="I49" s="83">
        <f t="shared" si="14"/>
        <v>51902</v>
      </c>
    </row>
    <row r="50" spans="1:9" s="99" customFormat="1" ht="24.75" customHeight="1" x14ac:dyDescent="0.25">
      <c r="A50" s="94" t="s">
        <v>25</v>
      </c>
      <c r="B50" s="95">
        <v>122</v>
      </c>
      <c r="C50" s="96">
        <v>1</v>
      </c>
      <c r="D50" s="96">
        <v>6</v>
      </c>
      <c r="E50" s="97" t="s">
        <v>71</v>
      </c>
      <c r="F50" s="98">
        <v>540</v>
      </c>
      <c r="G50" s="83">
        <v>51902</v>
      </c>
      <c r="H50" s="83">
        <v>51902</v>
      </c>
      <c r="I50" s="83">
        <v>51902</v>
      </c>
    </row>
    <row r="51" spans="1:9" s="120" customFormat="1" ht="15.75" x14ac:dyDescent="0.25">
      <c r="A51" s="115" t="s">
        <v>30</v>
      </c>
      <c r="B51" s="116">
        <v>122</v>
      </c>
      <c r="C51" s="117">
        <v>1</v>
      </c>
      <c r="D51" s="117">
        <v>13</v>
      </c>
      <c r="E51" s="118">
        <v>0</v>
      </c>
      <c r="F51" s="119">
        <v>0</v>
      </c>
      <c r="G51" s="84">
        <f t="shared" ref="G51:G57" si="16">G52</f>
        <v>6720</v>
      </c>
      <c r="H51" s="84">
        <f t="shared" ref="H51:I57" si="17">H52</f>
        <v>0</v>
      </c>
      <c r="I51" s="84">
        <f t="shared" si="17"/>
        <v>0</v>
      </c>
    </row>
    <row r="52" spans="1:9" s="126" customFormat="1" ht="63" x14ac:dyDescent="0.25">
      <c r="A52" s="125" t="s">
        <v>12</v>
      </c>
      <c r="B52" s="95">
        <v>122</v>
      </c>
      <c r="C52" s="96">
        <v>1</v>
      </c>
      <c r="D52" s="96">
        <v>13</v>
      </c>
      <c r="E52" s="97">
        <v>5300000000</v>
      </c>
      <c r="F52" s="98">
        <v>0</v>
      </c>
      <c r="G52" s="83">
        <f>G53</f>
        <v>6720</v>
      </c>
      <c r="H52" s="83">
        <f>H54</f>
        <v>0</v>
      </c>
      <c r="I52" s="83">
        <f>I54</f>
        <v>0</v>
      </c>
    </row>
    <row r="53" spans="1:9" s="126" customFormat="1" ht="15.75" x14ac:dyDescent="0.25">
      <c r="A53" s="127" t="s">
        <v>31</v>
      </c>
      <c r="B53" s="95">
        <v>122</v>
      </c>
      <c r="C53" s="96">
        <v>1</v>
      </c>
      <c r="D53" s="96">
        <v>13</v>
      </c>
      <c r="E53" s="97">
        <v>5340000000</v>
      </c>
      <c r="F53" s="98">
        <v>0</v>
      </c>
      <c r="G53" s="83">
        <f>G54</f>
        <v>6720</v>
      </c>
      <c r="H53" s="83">
        <f t="shared" ref="H53:I53" si="18">H54</f>
        <v>0</v>
      </c>
      <c r="I53" s="83">
        <f t="shared" si="18"/>
        <v>0</v>
      </c>
    </row>
    <row r="54" spans="1:9" s="99" customFormat="1" ht="31.5" x14ac:dyDescent="0.25">
      <c r="A54" s="94" t="s">
        <v>14</v>
      </c>
      <c r="B54" s="95">
        <v>122</v>
      </c>
      <c r="C54" s="96">
        <v>1</v>
      </c>
      <c r="D54" s="96">
        <v>13</v>
      </c>
      <c r="E54" s="97">
        <v>5340500000</v>
      </c>
      <c r="F54" s="98">
        <v>0</v>
      </c>
      <c r="G54" s="83">
        <f t="shared" si="16"/>
        <v>6720</v>
      </c>
      <c r="H54" s="83">
        <f t="shared" si="17"/>
        <v>0</v>
      </c>
      <c r="I54" s="83">
        <f t="shared" si="17"/>
        <v>0</v>
      </c>
    </row>
    <row r="55" spans="1:9" s="99" customFormat="1" ht="33" customHeight="1" x14ac:dyDescent="0.25">
      <c r="A55" s="94" t="s">
        <v>32</v>
      </c>
      <c r="B55" s="95">
        <v>122</v>
      </c>
      <c r="C55" s="96">
        <v>1</v>
      </c>
      <c r="D55" s="96">
        <v>13</v>
      </c>
      <c r="E55" s="97">
        <v>5340595100</v>
      </c>
      <c r="F55" s="98">
        <v>0</v>
      </c>
      <c r="G55" s="83">
        <f t="shared" si="16"/>
        <v>6720</v>
      </c>
      <c r="H55" s="83">
        <f t="shared" si="17"/>
        <v>0</v>
      </c>
      <c r="I55" s="83">
        <f t="shared" si="17"/>
        <v>0</v>
      </c>
    </row>
    <row r="56" spans="1:9" s="99" customFormat="1" ht="15.75" x14ac:dyDescent="0.25">
      <c r="A56" s="94" t="s">
        <v>26</v>
      </c>
      <c r="B56" s="95">
        <v>122</v>
      </c>
      <c r="C56" s="96">
        <v>1</v>
      </c>
      <c r="D56" s="96">
        <v>13</v>
      </c>
      <c r="E56" s="97">
        <v>5340595100</v>
      </c>
      <c r="F56" s="98">
        <v>800</v>
      </c>
      <c r="G56" s="83">
        <f t="shared" si="16"/>
        <v>6720</v>
      </c>
      <c r="H56" s="83">
        <f t="shared" si="17"/>
        <v>0</v>
      </c>
      <c r="I56" s="83">
        <f t="shared" si="17"/>
        <v>0</v>
      </c>
    </row>
    <row r="57" spans="1:9" s="99" customFormat="1" ht="37.5" customHeight="1" x14ac:dyDescent="0.25">
      <c r="A57" s="94" t="s">
        <v>27</v>
      </c>
      <c r="B57" s="95">
        <v>122</v>
      </c>
      <c r="C57" s="96">
        <v>1</v>
      </c>
      <c r="D57" s="96">
        <v>13</v>
      </c>
      <c r="E57" s="97">
        <v>5340595100</v>
      </c>
      <c r="F57" s="98">
        <v>850</v>
      </c>
      <c r="G57" s="83">
        <f t="shared" si="16"/>
        <v>6720</v>
      </c>
      <c r="H57" s="83">
        <f t="shared" si="17"/>
        <v>0</v>
      </c>
      <c r="I57" s="83">
        <f t="shared" si="17"/>
        <v>0</v>
      </c>
    </row>
    <row r="58" spans="1:9" s="99" customFormat="1" ht="37.5" customHeight="1" x14ac:dyDescent="0.25">
      <c r="A58" s="94" t="s">
        <v>28</v>
      </c>
      <c r="B58" s="95">
        <v>122</v>
      </c>
      <c r="C58" s="96">
        <v>1</v>
      </c>
      <c r="D58" s="96">
        <v>13</v>
      </c>
      <c r="E58" s="97">
        <v>5340595100</v>
      </c>
      <c r="F58" s="98">
        <v>853</v>
      </c>
      <c r="G58" s="83">
        <v>6720</v>
      </c>
      <c r="H58" s="83">
        <f>[1]Бюджет!$G$49</f>
        <v>0</v>
      </c>
      <c r="I58" s="83">
        <v>0</v>
      </c>
    </row>
    <row r="59" spans="1:9" s="120" customFormat="1" ht="37.5" customHeight="1" x14ac:dyDescent="0.25">
      <c r="A59" s="121" t="s">
        <v>33</v>
      </c>
      <c r="B59" s="95">
        <v>122</v>
      </c>
      <c r="C59" s="122">
        <v>2</v>
      </c>
      <c r="D59" s="122">
        <v>0</v>
      </c>
      <c r="E59" s="123">
        <v>0</v>
      </c>
      <c r="F59" s="124">
        <v>0</v>
      </c>
      <c r="G59" s="86">
        <f t="shared" ref="G59:I65" si="19">G60</f>
        <v>253207.97000000003</v>
      </c>
      <c r="H59" s="86">
        <f t="shared" si="19"/>
        <v>282900.65000000002</v>
      </c>
      <c r="I59" s="86">
        <f t="shared" si="19"/>
        <v>361260</v>
      </c>
    </row>
    <row r="60" spans="1:9" s="120" customFormat="1" ht="37.5" customHeight="1" x14ac:dyDescent="0.25">
      <c r="A60" s="115" t="s">
        <v>34</v>
      </c>
      <c r="B60" s="116">
        <v>122</v>
      </c>
      <c r="C60" s="117">
        <v>2</v>
      </c>
      <c r="D60" s="117">
        <v>3</v>
      </c>
      <c r="E60" s="118">
        <v>0</v>
      </c>
      <c r="F60" s="119">
        <v>0</v>
      </c>
      <c r="G60" s="84">
        <f t="shared" si="19"/>
        <v>253207.97000000003</v>
      </c>
      <c r="H60" s="84">
        <f t="shared" si="19"/>
        <v>282900.65000000002</v>
      </c>
      <c r="I60" s="84">
        <f t="shared" si="19"/>
        <v>361260</v>
      </c>
    </row>
    <row r="61" spans="1:9" s="99" customFormat="1" ht="63" x14ac:dyDescent="0.25">
      <c r="A61" s="94" t="s">
        <v>12</v>
      </c>
      <c r="B61" s="95">
        <v>122</v>
      </c>
      <c r="C61" s="96">
        <v>2</v>
      </c>
      <c r="D61" s="96">
        <v>3</v>
      </c>
      <c r="E61" s="128">
        <v>0</v>
      </c>
      <c r="F61" s="98">
        <v>0</v>
      </c>
      <c r="G61" s="83">
        <f>G63</f>
        <v>253207.97000000003</v>
      </c>
      <c r="H61" s="83">
        <f>H63</f>
        <v>282900.65000000002</v>
      </c>
      <c r="I61" s="83">
        <f>I63</f>
        <v>361260</v>
      </c>
    </row>
    <row r="62" spans="1:9" s="99" customFormat="1" ht="15.75" x14ac:dyDescent="0.25">
      <c r="A62" s="94" t="s">
        <v>13</v>
      </c>
      <c r="B62" s="95">
        <v>122</v>
      </c>
      <c r="C62" s="96">
        <v>2</v>
      </c>
      <c r="D62" s="96">
        <v>3</v>
      </c>
      <c r="E62" s="128">
        <v>40000000</v>
      </c>
      <c r="F62" s="98">
        <v>0</v>
      </c>
      <c r="G62" s="83">
        <f>G63</f>
        <v>253207.97000000003</v>
      </c>
      <c r="H62" s="83">
        <f t="shared" ref="H62:I62" si="20">H63</f>
        <v>282900.65000000002</v>
      </c>
      <c r="I62" s="83">
        <f t="shared" si="20"/>
        <v>361260</v>
      </c>
    </row>
    <row r="63" spans="1:9" s="99" customFormat="1" ht="31.5" x14ac:dyDescent="0.25">
      <c r="A63" s="94" t="s">
        <v>14</v>
      </c>
      <c r="B63" s="95">
        <v>122</v>
      </c>
      <c r="C63" s="96">
        <v>2</v>
      </c>
      <c r="D63" s="96">
        <v>3</v>
      </c>
      <c r="E63" s="128">
        <v>40500000</v>
      </c>
      <c r="F63" s="98">
        <v>0</v>
      </c>
      <c r="G63" s="83">
        <f t="shared" si="19"/>
        <v>253207.97000000003</v>
      </c>
      <c r="H63" s="83">
        <f t="shared" si="19"/>
        <v>282900.65000000002</v>
      </c>
      <c r="I63" s="83">
        <f t="shared" si="19"/>
        <v>361260</v>
      </c>
    </row>
    <row r="64" spans="1:9" s="99" customFormat="1" ht="40.5" customHeight="1" x14ac:dyDescent="0.25">
      <c r="A64" s="94" t="s">
        <v>67</v>
      </c>
      <c r="B64" s="95">
        <v>122</v>
      </c>
      <c r="C64" s="96">
        <v>2</v>
      </c>
      <c r="D64" s="96">
        <v>3</v>
      </c>
      <c r="E64" s="97">
        <v>5340551180</v>
      </c>
      <c r="F64" s="98">
        <v>0</v>
      </c>
      <c r="G64" s="83">
        <f>G65+G69</f>
        <v>253207.97000000003</v>
      </c>
      <c r="H64" s="83">
        <f>H65+H69</f>
        <v>282900.65000000002</v>
      </c>
      <c r="I64" s="83">
        <f t="shared" ref="I64" si="21">I65+I69</f>
        <v>361260</v>
      </c>
    </row>
    <row r="65" spans="1:9" s="99" customFormat="1" ht="63" x14ac:dyDescent="0.25">
      <c r="A65" s="94" t="s">
        <v>16</v>
      </c>
      <c r="B65" s="95">
        <v>122</v>
      </c>
      <c r="C65" s="96">
        <v>2</v>
      </c>
      <c r="D65" s="96">
        <v>3</v>
      </c>
      <c r="E65" s="97">
        <v>5340551180</v>
      </c>
      <c r="F65" s="98">
        <v>100</v>
      </c>
      <c r="G65" s="83">
        <f>G66</f>
        <v>220622.52000000002</v>
      </c>
      <c r="H65" s="83">
        <f t="shared" si="19"/>
        <v>220622.52000000002</v>
      </c>
      <c r="I65" s="83">
        <f t="shared" si="19"/>
        <v>220622.52000000002</v>
      </c>
    </row>
    <row r="66" spans="1:9" s="99" customFormat="1" ht="31.5" x14ac:dyDescent="0.25">
      <c r="A66" s="94" t="s">
        <v>17</v>
      </c>
      <c r="B66" s="95">
        <v>122</v>
      </c>
      <c r="C66" s="96">
        <v>2</v>
      </c>
      <c r="D66" s="96">
        <v>3</v>
      </c>
      <c r="E66" s="97">
        <v>5340551180</v>
      </c>
      <c r="F66" s="98">
        <v>120</v>
      </c>
      <c r="G66" s="83">
        <f>G67+G68</f>
        <v>220622.52000000002</v>
      </c>
      <c r="H66" s="83">
        <f t="shared" ref="H66:I66" si="22">H67+H68</f>
        <v>220622.52000000002</v>
      </c>
      <c r="I66" s="83">
        <f t="shared" si="22"/>
        <v>220622.52000000002</v>
      </c>
    </row>
    <row r="67" spans="1:9" s="99" customFormat="1" ht="15.75" x14ac:dyDescent="0.25">
      <c r="A67" s="94" t="s">
        <v>18</v>
      </c>
      <c r="B67" s="95">
        <v>122</v>
      </c>
      <c r="C67" s="96">
        <v>2</v>
      </c>
      <c r="D67" s="96">
        <v>3</v>
      </c>
      <c r="E67" s="97">
        <v>53405551180</v>
      </c>
      <c r="F67" s="98">
        <v>121</v>
      </c>
      <c r="G67" s="83">
        <v>169448.94</v>
      </c>
      <c r="H67" s="83">
        <v>169448.94</v>
      </c>
      <c r="I67" s="83">
        <v>169448.94</v>
      </c>
    </row>
    <row r="68" spans="1:9" s="99" customFormat="1" ht="47.25" x14ac:dyDescent="0.25">
      <c r="A68" s="94" t="s">
        <v>19</v>
      </c>
      <c r="B68" s="95">
        <v>122</v>
      </c>
      <c r="C68" s="96">
        <v>2</v>
      </c>
      <c r="D68" s="96">
        <v>3</v>
      </c>
      <c r="E68" s="97">
        <v>5340551180</v>
      </c>
      <c r="F68" s="98">
        <v>129</v>
      </c>
      <c r="G68" s="83">
        <v>51173.58</v>
      </c>
      <c r="H68" s="83">
        <v>51173.58</v>
      </c>
      <c r="I68" s="83">
        <v>51173.58</v>
      </c>
    </row>
    <row r="69" spans="1:9" s="99" customFormat="1" ht="31.5" x14ac:dyDescent="0.25">
      <c r="A69" s="94" t="s">
        <v>21</v>
      </c>
      <c r="B69" s="95">
        <v>122</v>
      </c>
      <c r="C69" s="96">
        <v>2</v>
      </c>
      <c r="D69" s="96">
        <v>3</v>
      </c>
      <c r="E69" s="97">
        <v>5340551180</v>
      </c>
      <c r="F69" s="98">
        <v>200</v>
      </c>
      <c r="G69" s="83">
        <f>G70</f>
        <v>32585.45</v>
      </c>
      <c r="H69" s="83">
        <f t="shared" ref="H69:I70" si="23">H70</f>
        <v>62278.13</v>
      </c>
      <c r="I69" s="83">
        <f t="shared" si="23"/>
        <v>140637.48000000001</v>
      </c>
    </row>
    <row r="70" spans="1:9" s="99" customFormat="1" ht="31.5" x14ac:dyDescent="0.25">
      <c r="A70" s="94" t="s">
        <v>22</v>
      </c>
      <c r="B70" s="95">
        <v>122</v>
      </c>
      <c r="C70" s="96">
        <v>2</v>
      </c>
      <c r="D70" s="96">
        <v>3</v>
      </c>
      <c r="E70" s="97">
        <v>5340551180</v>
      </c>
      <c r="F70" s="98">
        <v>240</v>
      </c>
      <c r="G70" s="83">
        <f>G71</f>
        <v>32585.45</v>
      </c>
      <c r="H70" s="83">
        <f t="shared" si="23"/>
        <v>62278.13</v>
      </c>
      <c r="I70" s="83">
        <f t="shared" si="23"/>
        <v>140637.48000000001</v>
      </c>
    </row>
    <row r="71" spans="1:9" s="99" customFormat="1" ht="15.75" x14ac:dyDescent="0.25">
      <c r="A71" s="94" t="s">
        <v>23</v>
      </c>
      <c r="B71" s="95">
        <v>122</v>
      </c>
      <c r="C71" s="96">
        <v>2</v>
      </c>
      <c r="D71" s="96">
        <v>3</v>
      </c>
      <c r="E71" s="97">
        <v>5340551180</v>
      </c>
      <c r="F71" s="98">
        <v>244</v>
      </c>
      <c r="G71" s="83">
        <v>32585.45</v>
      </c>
      <c r="H71" s="83">
        <v>62278.13</v>
      </c>
      <c r="I71" s="83">
        <v>140637.48000000001</v>
      </c>
    </row>
    <row r="72" spans="1:9" s="1" customFormat="1" ht="31.5" x14ac:dyDescent="0.25">
      <c r="A72" s="19" t="s">
        <v>35</v>
      </c>
      <c r="B72" s="25">
        <v>122</v>
      </c>
      <c r="C72" s="21">
        <v>3</v>
      </c>
      <c r="D72" s="21">
        <v>0</v>
      </c>
      <c r="E72" s="22">
        <v>0</v>
      </c>
      <c r="F72" s="23">
        <v>0</v>
      </c>
      <c r="G72" s="86">
        <f t="shared" ref="G72:I79" si="24">G73</f>
        <v>92460</v>
      </c>
      <c r="H72" s="86">
        <f t="shared" si="24"/>
        <v>0</v>
      </c>
      <c r="I72" s="86">
        <f t="shared" si="24"/>
        <v>0</v>
      </c>
    </row>
    <row r="73" spans="1:9" s="1" customFormat="1" ht="47.25" x14ac:dyDescent="0.25">
      <c r="A73" s="44" t="s">
        <v>36</v>
      </c>
      <c r="B73" s="43">
        <v>122</v>
      </c>
      <c r="C73" s="48">
        <v>3</v>
      </c>
      <c r="D73" s="48">
        <v>10</v>
      </c>
      <c r="E73" s="49">
        <v>0</v>
      </c>
      <c r="F73" s="50">
        <v>0</v>
      </c>
      <c r="G73" s="84">
        <f t="shared" si="24"/>
        <v>92460</v>
      </c>
      <c r="H73" s="84">
        <f t="shared" si="24"/>
        <v>0</v>
      </c>
      <c r="I73" s="84">
        <f t="shared" si="24"/>
        <v>0</v>
      </c>
    </row>
    <row r="74" spans="1:9" ht="63" x14ac:dyDescent="0.25">
      <c r="A74" s="24" t="s">
        <v>12</v>
      </c>
      <c r="B74" s="25">
        <v>122</v>
      </c>
      <c r="C74" s="26">
        <v>3</v>
      </c>
      <c r="D74" s="26">
        <v>10</v>
      </c>
      <c r="E74" s="27">
        <v>5300000000</v>
      </c>
      <c r="F74" s="28">
        <v>0</v>
      </c>
      <c r="G74" s="83">
        <f>G76</f>
        <v>92460</v>
      </c>
      <c r="H74" s="83">
        <f>H76</f>
        <v>0</v>
      </c>
      <c r="I74" s="83">
        <f>I76</f>
        <v>0</v>
      </c>
    </row>
    <row r="75" spans="1:9" ht="15.75" x14ac:dyDescent="0.25">
      <c r="A75" s="24" t="s">
        <v>13</v>
      </c>
      <c r="B75" s="25">
        <v>122</v>
      </c>
      <c r="C75" s="26">
        <v>3</v>
      </c>
      <c r="D75" s="26">
        <v>10</v>
      </c>
      <c r="E75" s="27">
        <v>5340000000</v>
      </c>
      <c r="F75" s="28">
        <v>0</v>
      </c>
      <c r="G75" s="83">
        <f>G76</f>
        <v>92460</v>
      </c>
      <c r="H75" s="83">
        <f>H76</f>
        <v>0</v>
      </c>
      <c r="I75" s="83">
        <v>0</v>
      </c>
    </row>
    <row r="76" spans="1:9" ht="15.75" x14ac:dyDescent="0.25">
      <c r="A76" s="46" t="s">
        <v>65</v>
      </c>
      <c r="B76" s="25">
        <v>122</v>
      </c>
      <c r="C76" s="26">
        <v>3</v>
      </c>
      <c r="D76" s="26">
        <v>10</v>
      </c>
      <c r="E76" s="27">
        <v>5340100000</v>
      </c>
      <c r="F76" s="28">
        <v>0</v>
      </c>
      <c r="G76" s="83">
        <f t="shared" si="24"/>
        <v>92460</v>
      </c>
      <c r="H76" s="83">
        <f t="shared" si="24"/>
        <v>0</v>
      </c>
      <c r="I76" s="83">
        <f t="shared" si="24"/>
        <v>0</v>
      </c>
    </row>
    <row r="77" spans="1:9" ht="45.75" customHeight="1" x14ac:dyDescent="0.25">
      <c r="A77" s="24" t="s">
        <v>37</v>
      </c>
      <c r="B77" s="25">
        <v>122</v>
      </c>
      <c r="C77" s="26">
        <v>3</v>
      </c>
      <c r="D77" s="26">
        <v>10</v>
      </c>
      <c r="E77" s="27">
        <v>5340195020</v>
      </c>
      <c r="F77" s="28">
        <v>0</v>
      </c>
      <c r="G77" s="83">
        <f t="shared" si="24"/>
        <v>92460</v>
      </c>
      <c r="H77" s="83">
        <f t="shared" si="24"/>
        <v>0</v>
      </c>
      <c r="I77" s="83">
        <f t="shared" si="24"/>
        <v>0</v>
      </c>
    </row>
    <row r="78" spans="1:9" ht="31.5" x14ac:dyDescent="0.25">
      <c r="A78" s="24" t="s">
        <v>21</v>
      </c>
      <c r="B78" s="25">
        <v>122</v>
      </c>
      <c r="C78" s="26">
        <v>3</v>
      </c>
      <c r="D78" s="26">
        <v>10</v>
      </c>
      <c r="E78" s="27">
        <v>5340195020</v>
      </c>
      <c r="F78" s="28">
        <v>200</v>
      </c>
      <c r="G78" s="83">
        <f t="shared" si="24"/>
        <v>92460</v>
      </c>
      <c r="H78" s="83">
        <f t="shared" si="24"/>
        <v>0</v>
      </c>
      <c r="I78" s="83">
        <f t="shared" si="24"/>
        <v>0</v>
      </c>
    </row>
    <row r="79" spans="1:9" ht="56.25" customHeight="1" x14ac:dyDescent="0.25">
      <c r="A79" s="24" t="s">
        <v>22</v>
      </c>
      <c r="B79" s="25">
        <v>122</v>
      </c>
      <c r="C79" s="26">
        <v>3</v>
      </c>
      <c r="D79" s="26">
        <v>10</v>
      </c>
      <c r="E79" s="27">
        <v>5340195020</v>
      </c>
      <c r="F79" s="28">
        <v>240</v>
      </c>
      <c r="G79" s="83">
        <f t="shared" si="24"/>
        <v>92460</v>
      </c>
      <c r="H79" s="83">
        <f t="shared" si="24"/>
        <v>0</v>
      </c>
      <c r="I79" s="83">
        <f t="shared" si="24"/>
        <v>0</v>
      </c>
    </row>
    <row r="80" spans="1:9" ht="37.5" customHeight="1" x14ac:dyDescent="0.25">
      <c r="A80" s="24" t="s">
        <v>23</v>
      </c>
      <c r="B80" s="25">
        <v>122</v>
      </c>
      <c r="C80" s="26">
        <v>3</v>
      </c>
      <c r="D80" s="26">
        <v>10</v>
      </c>
      <c r="E80" s="27">
        <v>5340195020</v>
      </c>
      <c r="F80" s="28">
        <v>244</v>
      </c>
      <c r="G80" s="83">
        <v>92460</v>
      </c>
      <c r="H80" s="83">
        <v>0</v>
      </c>
      <c r="I80" s="83">
        <v>0</v>
      </c>
    </row>
    <row r="81" spans="1:9" s="120" customFormat="1" ht="37.5" customHeight="1" x14ac:dyDescent="0.25">
      <c r="A81" s="121" t="s">
        <v>38</v>
      </c>
      <c r="B81" s="95">
        <v>122</v>
      </c>
      <c r="C81" s="122">
        <v>4</v>
      </c>
      <c r="D81" s="122">
        <v>0</v>
      </c>
      <c r="E81" s="123">
        <v>0</v>
      </c>
      <c r="F81" s="124">
        <v>0</v>
      </c>
      <c r="G81" s="86">
        <f>G82</f>
        <v>2428000</v>
      </c>
      <c r="H81" s="86">
        <f t="shared" ref="H81:I81" si="25">H82</f>
        <v>3227000</v>
      </c>
      <c r="I81" s="86">
        <f t="shared" si="25"/>
        <v>3351000</v>
      </c>
    </row>
    <row r="82" spans="1:9" s="120" customFormat="1" ht="37.5" customHeight="1" x14ac:dyDescent="0.25">
      <c r="A82" s="115" t="s">
        <v>39</v>
      </c>
      <c r="B82" s="116">
        <v>122</v>
      </c>
      <c r="C82" s="117">
        <v>4</v>
      </c>
      <c r="D82" s="117">
        <v>9</v>
      </c>
      <c r="E82" s="118">
        <v>0</v>
      </c>
      <c r="F82" s="119">
        <v>0</v>
      </c>
      <c r="G82" s="84">
        <f>G83</f>
        <v>2428000</v>
      </c>
      <c r="H82" s="84">
        <f>H83</f>
        <v>3227000</v>
      </c>
      <c r="I82" s="84">
        <f>I83</f>
        <v>3351000</v>
      </c>
    </row>
    <row r="83" spans="1:9" s="99" customFormat="1" ht="63" x14ac:dyDescent="0.25">
      <c r="A83" s="94" t="s">
        <v>12</v>
      </c>
      <c r="B83" s="95">
        <v>122</v>
      </c>
      <c r="C83" s="96">
        <v>4</v>
      </c>
      <c r="D83" s="96">
        <v>9</v>
      </c>
      <c r="E83" s="97">
        <v>5300000000</v>
      </c>
      <c r="F83" s="98">
        <v>0</v>
      </c>
      <c r="G83" s="83">
        <f>G85</f>
        <v>2428000</v>
      </c>
      <c r="H83" s="83">
        <f>H85</f>
        <v>3227000</v>
      </c>
      <c r="I83" s="83">
        <f>I85</f>
        <v>3351000</v>
      </c>
    </row>
    <row r="84" spans="1:9" s="99" customFormat="1" ht="15.75" x14ac:dyDescent="0.25">
      <c r="A84" s="100" t="s">
        <v>13</v>
      </c>
      <c r="B84" s="95">
        <v>122</v>
      </c>
      <c r="C84" s="96">
        <v>4</v>
      </c>
      <c r="D84" s="96">
        <v>9</v>
      </c>
      <c r="E84" s="97">
        <v>5340000000</v>
      </c>
      <c r="F84" s="98">
        <v>0</v>
      </c>
      <c r="G84" s="83">
        <f>G85</f>
        <v>2428000</v>
      </c>
      <c r="H84" s="83">
        <f>H85</f>
        <v>3227000</v>
      </c>
      <c r="I84" s="83">
        <f>I85</f>
        <v>3351000</v>
      </c>
    </row>
    <row r="85" spans="1:9" s="99" customFormat="1" ht="31.5" x14ac:dyDescent="0.25">
      <c r="A85" s="100" t="s">
        <v>40</v>
      </c>
      <c r="B85" s="95">
        <v>122</v>
      </c>
      <c r="C85" s="96">
        <v>4</v>
      </c>
      <c r="D85" s="96">
        <v>9</v>
      </c>
      <c r="E85" s="97">
        <v>5340200000</v>
      </c>
      <c r="F85" s="98">
        <v>0</v>
      </c>
      <c r="G85" s="83">
        <f t="shared" ref="G85:I87" si="26">G86</f>
        <v>2428000</v>
      </c>
      <c r="H85" s="83">
        <f t="shared" si="26"/>
        <v>3227000</v>
      </c>
      <c r="I85" s="83">
        <f t="shared" si="26"/>
        <v>3351000</v>
      </c>
    </row>
    <row r="86" spans="1:9" s="99" customFormat="1" ht="31.5" x14ac:dyDescent="0.25">
      <c r="A86" s="94" t="s">
        <v>68</v>
      </c>
      <c r="B86" s="95">
        <v>122</v>
      </c>
      <c r="C86" s="96">
        <v>4</v>
      </c>
      <c r="D86" s="96">
        <v>9</v>
      </c>
      <c r="E86" s="97" t="s">
        <v>86</v>
      </c>
      <c r="F86" s="98">
        <v>0</v>
      </c>
      <c r="G86" s="83">
        <f t="shared" si="26"/>
        <v>2428000</v>
      </c>
      <c r="H86" s="83">
        <f t="shared" si="26"/>
        <v>3227000</v>
      </c>
      <c r="I86" s="83">
        <f t="shared" si="26"/>
        <v>3351000</v>
      </c>
    </row>
    <row r="87" spans="1:9" s="99" customFormat="1" ht="31.5" x14ac:dyDescent="0.25">
      <c r="A87" s="94" t="s">
        <v>21</v>
      </c>
      <c r="B87" s="95">
        <v>122</v>
      </c>
      <c r="C87" s="96">
        <v>4</v>
      </c>
      <c r="D87" s="96">
        <v>9</v>
      </c>
      <c r="E87" s="97" t="s">
        <v>86</v>
      </c>
      <c r="F87" s="98">
        <v>200</v>
      </c>
      <c r="G87" s="83">
        <f t="shared" si="26"/>
        <v>2428000</v>
      </c>
      <c r="H87" s="83">
        <f t="shared" si="26"/>
        <v>3227000</v>
      </c>
      <c r="I87" s="83">
        <f t="shared" si="26"/>
        <v>3351000</v>
      </c>
    </row>
    <row r="88" spans="1:9" s="99" customFormat="1" ht="56.25" customHeight="1" x14ac:dyDescent="0.25">
      <c r="A88" s="94" t="s">
        <v>22</v>
      </c>
      <c r="B88" s="95">
        <v>122</v>
      </c>
      <c r="C88" s="96">
        <v>4</v>
      </c>
      <c r="D88" s="96">
        <v>9</v>
      </c>
      <c r="E88" s="97" t="s">
        <v>86</v>
      </c>
      <c r="F88" s="98">
        <v>240</v>
      </c>
      <c r="G88" s="83">
        <f>G90+G89</f>
        <v>2428000</v>
      </c>
      <c r="H88" s="83">
        <f>H90+H89</f>
        <v>3227000</v>
      </c>
      <c r="I88" s="83">
        <f>I90+I89</f>
        <v>3351000</v>
      </c>
    </row>
    <row r="89" spans="1:9" s="99" customFormat="1" ht="37.5" customHeight="1" x14ac:dyDescent="0.25">
      <c r="A89" s="94" t="s">
        <v>23</v>
      </c>
      <c r="B89" s="95">
        <v>122</v>
      </c>
      <c r="C89" s="96">
        <v>4</v>
      </c>
      <c r="D89" s="96">
        <v>9</v>
      </c>
      <c r="E89" s="97" t="s">
        <v>86</v>
      </c>
      <c r="F89" s="98">
        <v>244</v>
      </c>
      <c r="G89" s="83">
        <v>2028000</v>
      </c>
      <c r="H89" s="83">
        <v>2827000</v>
      </c>
      <c r="I89" s="83">
        <v>2951000</v>
      </c>
    </row>
    <row r="90" spans="1:9" s="99" customFormat="1" ht="37.5" customHeight="1" x14ac:dyDescent="0.25">
      <c r="A90" s="94" t="s">
        <v>41</v>
      </c>
      <c r="B90" s="95">
        <v>122</v>
      </c>
      <c r="C90" s="96">
        <v>4</v>
      </c>
      <c r="D90" s="96">
        <v>9</v>
      </c>
      <c r="E90" s="97" t="s">
        <v>86</v>
      </c>
      <c r="F90" s="98">
        <v>247</v>
      </c>
      <c r="G90" s="83">
        <v>400000</v>
      </c>
      <c r="H90" s="83">
        <v>400000</v>
      </c>
      <c r="I90" s="83">
        <v>400000</v>
      </c>
    </row>
    <row r="91" spans="1:9" s="1" customFormat="1" ht="22.5" customHeight="1" x14ac:dyDescent="0.25">
      <c r="A91" s="19" t="s">
        <v>42</v>
      </c>
      <c r="B91" s="20">
        <v>122</v>
      </c>
      <c r="C91" s="21">
        <v>5</v>
      </c>
      <c r="D91" s="21">
        <v>0</v>
      </c>
      <c r="E91" s="22">
        <v>0</v>
      </c>
      <c r="F91" s="23">
        <v>0</v>
      </c>
      <c r="G91" s="86">
        <f>G92+G99</f>
        <v>65000</v>
      </c>
      <c r="H91" s="86">
        <f t="shared" ref="H91:I91" si="27">H92</f>
        <v>0</v>
      </c>
      <c r="I91" s="86">
        <f t="shared" si="27"/>
        <v>0</v>
      </c>
    </row>
    <row r="92" spans="1:9" s="1" customFormat="1" ht="37.5" customHeight="1" x14ac:dyDescent="0.25">
      <c r="A92" s="44" t="s">
        <v>43</v>
      </c>
      <c r="B92" s="43">
        <v>122</v>
      </c>
      <c r="C92" s="48">
        <v>5</v>
      </c>
      <c r="D92" s="48">
        <v>1</v>
      </c>
      <c r="E92" s="49">
        <v>0</v>
      </c>
      <c r="F92" s="50">
        <v>0</v>
      </c>
      <c r="G92" s="84">
        <f>G93</f>
        <v>65000</v>
      </c>
      <c r="H92" s="84">
        <f t="shared" ref="H92:I97" si="28">H93</f>
        <v>0</v>
      </c>
      <c r="I92" s="87">
        <f t="shared" si="28"/>
        <v>0</v>
      </c>
    </row>
    <row r="93" spans="1:9" ht="31.5" x14ac:dyDescent="0.25">
      <c r="A93" s="24" t="s">
        <v>44</v>
      </c>
      <c r="B93" s="25">
        <v>122</v>
      </c>
      <c r="C93" s="26">
        <v>5</v>
      </c>
      <c r="D93" s="26">
        <v>1</v>
      </c>
      <c r="E93" s="27">
        <v>7700000000</v>
      </c>
      <c r="F93" s="28">
        <v>0</v>
      </c>
      <c r="G93" s="83">
        <f>G95</f>
        <v>65000</v>
      </c>
      <c r="H93" s="83">
        <f>H95</f>
        <v>0</v>
      </c>
      <c r="I93" s="88">
        <f>I95</f>
        <v>0</v>
      </c>
    </row>
    <row r="94" spans="1:9" ht="15.75" x14ac:dyDescent="0.25">
      <c r="A94" s="24" t="s">
        <v>45</v>
      </c>
      <c r="B94" s="25">
        <v>122</v>
      </c>
      <c r="C94" s="26">
        <v>5</v>
      </c>
      <c r="D94" s="26">
        <v>1</v>
      </c>
      <c r="E94" s="27">
        <v>7730000000</v>
      </c>
      <c r="F94" s="28">
        <v>0</v>
      </c>
      <c r="G94" s="83">
        <f>G95</f>
        <v>65000</v>
      </c>
      <c r="H94" s="83">
        <f t="shared" ref="H94:I94" si="29">H95</f>
        <v>0</v>
      </c>
      <c r="I94" s="83">
        <f t="shared" si="29"/>
        <v>0</v>
      </c>
    </row>
    <row r="95" spans="1:9" ht="47.25" x14ac:dyDescent="0.25">
      <c r="A95" s="24" t="s">
        <v>46</v>
      </c>
      <c r="B95" s="25">
        <v>122</v>
      </c>
      <c r="C95" s="26">
        <v>5</v>
      </c>
      <c r="D95" s="26">
        <v>1</v>
      </c>
      <c r="E95" s="27">
        <v>7730090140</v>
      </c>
      <c r="F95" s="28">
        <v>0</v>
      </c>
      <c r="G95" s="83">
        <f>G96</f>
        <v>65000</v>
      </c>
      <c r="H95" s="83">
        <f t="shared" si="28"/>
        <v>0</v>
      </c>
      <c r="I95" s="88">
        <f t="shared" si="28"/>
        <v>0</v>
      </c>
    </row>
    <row r="96" spans="1:9" ht="32.25" customHeight="1" x14ac:dyDescent="0.25">
      <c r="A96" s="24" t="s">
        <v>21</v>
      </c>
      <c r="B96" s="25">
        <v>122</v>
      </c>
      <c r="C96" s="26">
        <v>5</v>
      </c>
      <c r="D96" s="26">
        <v>1</v>
      </c>
      <c r="E96" s="27">
        <v>7730090140</v>
      </c>
      <c r="F96" s="28">
        <v>200</v>
      </c>
      <c r="G96" s="83">
        <f>G97</f>
        <v>65000</v>
      </c>
      <c r="H96" s="83">
        <f t="shared" si="28"/>
        <v>0</v>
      </c>
      <c r="I96" s="83">
        <f t="shared" si="28"/>
        <v>0</v>
      </c>
    </row>
    <row r="97" spans="1:9" ht="42.75" customHeight="1" x14ac:dyDescent="0.25">
      <c r="A97" s="24" t="s">
        <v>22</v>
      </c>
      <c r="B97" s="25">
        <v>122</v>
      </c>
      <c r="C97" s="26">
        <v>5</v>
      </c>
      <c r="D97" s="26">
        <v>1</v>
      </c>
      <c r="E97" s="27">
        <v>7730090140</v>
      </c>
      <c r="F97" s="28">
        <v>240</v>
      </c>
      <c r="G97" s="83">
        <f>G98</f>
        <v>65000</v>
      </c>
      <c r="H97" s="83">
        <f t="shared" si="28"/>
        <v>0</v>
      </c>
      <c r="I97" s="83">
        <f t="shared" si="28"/>
        <v>0</v>
      </c>
    </row>
    <row r="98" spans="1:9" s="60" customFormat="1" ht="31.5" customHeight="1" x14ac:dyDescent="0.25">
      <c r="A98" s="47" t="s">
        <v>23</v>
      </c>
      <c r="B98" s="66">
        <v>122</v>
      </c>
      <c r="C98" s="67">
        <v>5</v>
      </c>
      <c r="D98" s="67">
        <v>1</v>
      </c>
      <c r="E98" s="68">
        <v>7730090140</v>
      </c>
      <c r="F98" s="69">
        <v>244</v>
      </c>
      <c r="G98" s="89">
        <v>65000</v>
      </c>
      <c r="H98" s="89">
        <v>0</v>
      </c>
      <c r="I98" s="89">
        <v>0</v>
      </c>
    </row>
    <row r="99" spans="1:9" s="99" customFormat="1" ht="31.5" customHeight="1" x14ac:dyDescent="0.25">
      <c r="A99" s="101" t="s">
        <v>81</v>
      </c>
      <c r="B99" s="102">
        <v>122</v>
      </c>
      <c r="C99" s="103">
        <v>5</v>
      </c>
      <c r="D99" s="103">
        <v>2</v>
      </c>
      <c r="E99" s="104">
        <v>0</v>
      </c>
      <c r="F99" s="105">
        <v>0</v>
      </c>
      <c r="G99" s="81">
        <f>G100</f>
        <v>0</v>
      </c>
      <c r="H99" s="81">
        <v>0</v>
      </c>
      <c r="I99" s="81">
        <v>0</v>
      </c>
    </row>
    <row r="100" spans="1:9" s="99" customFormat="1" ht="31.5" customHeight="1" x14ac:dyDescent="0.25">
      <c r="A100" s="94" t="s">
        <v>12</v>
      </c>
      <c r="B100" s="106">
        <v>122</v>
      </c>
      <c r="C100" s="107">
        <v>5</v>
      </c>
      <c r="D100" s="107">
        <v>2</v>
      </c>
      <c r="E100" s="108">
        <v>5300000000</v>
      </c>
      <c r="F100" s="109">
        <v>0</v>
      </c>
      <c r="G100" s="90">
        <f>G101</f>
        <v>0</v>
      </c>
      <c r="H100" s="91">
        <v>0</v>
      </c>
      <c r="I100" s="90">
        <v>0</v>
      </c>
    </row>
    <row r="101" spans="1:9" s="99" customFormat="1" ht="31.5" customHeight="1" x14ac:dyDescent="0.25">
      <c r="A101" s="94" t="s">
        <v>13</v>
      </c>
      <c r="B101" s="106">
        <v>122</v>
      </c>
      <c r="C101" s="107">
        <v>5</v>
      </c>
      <c r="D101" s="107">
        <v>2</v>
      </c>
      <c r="E101" s="108">
        <v>5340000000</v>
      </c>
      <c r="F101" s="109">
        <v>0</v>
      </c>
      <c r="G101" s="90">
        <f>G102</f>
        <v>0</v>
      </c>
      <c r="H101" s="91">
        <v>0</v>
      </c>
      <c r="I101" s="90">
        <v>0</v>
      </c>
    </row>
    <row r="102" spans="1:9" s="99" customFormat="1" ht="31.5" customHeight="1" x14ac:dyDescent="0.25">
      <c r="A102" s="110" t="s">
        <v>82</v>
      </c>
      <c r="B102" s="106">
        <v>122</v>
      </c>
      <c r="C102" s="107">
        <v>5</v>
      </c>
      <c r="D102" s="107">
        <v>2</v>
      </c>
      <c r="E102" s="111">
        <v>5340600000</v>
      </c>
      <c r="F102" s="109">
        <v>0</v>
      </c>
      <c r="G102" s="90">
        <f>G103</f>
        <v>0</v>
      </c>
      <c r="H102" s="91">
        <v>0</v>
      </c>
      <c r="I102" s="90">
        <v>0</v>
      </c>
    </row>
    <row r="103" spans="1:9" s="99" customFormat="1" ht="31.5" customHeight="1" x14ac:dyDescent="0.25">
      <c r="A103" s="112" t="s">
        <v>83</v>
      </c>
      <c r="B103" s="106">
        <v>122</v>
      </c>
      <c r="C103" s="107">
        <v>5</v>
      </c>
      <c r="D103" s="107">
        <v>2</v>
      </c>
      <c r="E103" s="111" t="s">
        <v>84</v>
      </c>
      <c r="F103" s="109">
        <v>0</v>
      </c>
      <c r="G103" s="90">
        <f>G105</f>
        <v>0</v>
      </c>
      <c r="H103" s="91">
        <v>0</v>
      </c>
      <c r="I103" s="90">
        <v>0</v>
      </c>
    </row>
    <row r="104" spans="1:9" s="99" customFormat="1" ht="31.5" customHeight="1" x14ac:dyDescent="0.25">
      <c r="A104" s="113" t="s">
        <v>24</v>
      </c>
      <c r="B104" s="106">
        <v>122</v>
      </c>
      <c r="C104" s="107">
        <v>5</v>
      </c>
      <c r="D104" s="107">
        <v>2</v>
      </c>
      <c r="E104" s="111" t="s">
        <v>84</v>
      </c>
      <c r="F104" s="114">
        <v>500</v>
      </c>
      <c r="G104" s="91">
        <f>G105</f>
        <v>0</v>
      </c>
      <c r="H104" s="91">
        <f>H105</f>
        <v>0</v>
      </c>
      <c r="I104" s="91">
        <f>I105</f>
        <v>0</v>
      </c>
    </row>
    <row r="105" spans="1:9" s="99" customFormat="1" ht="31.5" customHeight="1" x14ac:dyDescent="0.25">
      <c r="A105" s="113" t="s">
        <v>25</v>
      </c>
      <c r="B105" s="106">
        <v>122</v>
      </c>
      <c r="C105" s="107">
        <v>5</v>
      </c>
      <c r="D105" s="107">
        <v>2</v>
      </c>
      <c r="E105" s="111" t="s">
        <v>84</v>
      </c>
      <c r="F105" s="114">
        <v>540</v>
      </c>
      <c r="G105" s="91">
        <v>0</v>
      </c>
      <c r="H105" s="91">
        <v>0</v>
      </c>
      <c r="I105" s="90">
        <v>0</v>
      </c>
    </row>
    <row r="106" spans="1:9" ht="30" customHeight="1" x14ac:dyDescent="0.25">
      <c r="A106" s="19" t="s">
        <v>47</v>
      </c>
      <c r="B106" s="25">
        <v>122</v>
      </c>
      <c r="C106" s="21">
        <v>8</v>
      </c>
      <c r="D106" s="21">
        <v>0</v>
      </c>
      <c r="E106" s="22">
        <v>0</v>
      </c>
      <c r="F106" s="23">
        <v>0</v>
      </c>
      <c r="G106" s="86">
        <f>G107</f>
        <v>4928600</v>
      </c>
      <c r="H106" s="86">
        <f t="shared" ref="H106:I107" si="30">H107</f>
        <v>4539700</v>
      </c>
      <c r="I106" s="86">
        <f t="shared" si="30"/>
        <v>4539700</v>
      </c>
    </row>
    <row r="107" spans="1:9" s="1" customFormat="1" ht="26.25" customHeight="1" x14ac:dyDescent="0.25">
      <c r="A107" s="44" t="s">
        <v>48</v>
      </c>
      <c r="B107" s="43">
        <v>122</v>
      </c>
      <c r="C107" s="48">
        <v>8</v>
      </c>
      <c r="D107" s="48">
        <v>1</v>
      </c>
      <c r="E107" s="49">
        <v>0</v>
      </c>
      <c r="F107" s="50">
        <v>0</v>
      </c>
      <c r="G107" s="84">
        <f>G108</f>
        <v>4928600</v>
      </c>
      <c r="H107" s="84">
        <f t="shared" si="30"/>
        <v>4539700</v>
      </c>
      <c r="I107" s="84">
        <f t="shared" si="30"/>
        <v>4539700</v>
      </c>
    </row>
    <row r="108" spans="1:9" ht="46.5" customHeight="1" x14ac:dyDescent="0.25">
      <c r="A108" s="24" t="s">
        <v>49</v>
      </c>
      <c r="B108" s="25">
        <v>122</v>
      </c>
      <c r="C108" s="26">
        <v>8</v>
      </c>
      <c r="D108" s="26">
        <v>1</v>
      </c>
      <c r="E108" s="27">
        <v>5300000000</v>
      </c>
      <c r="F108" s="28">
        <v>0</v>
      </c>
      <c r="G108" s="83">
        <f>G109</f>
        <v>4928600</v>
      </c>
      <c r="H108" s="83">
        <f t="shared" ref="H108:I109" si="31">H109</f>
        <v>4539700</v>
      </c>
      <c r="I108" s="83">
        <f t="shared" si="31"/>
        <v>4539700</v>
      </c>
    </row>
    <row r="109" spans="1:9" ht="18.75" customHeight="1" x14ac:dyDescent="0.25">
      <c r="A109" s="24" t="s">
        <v>13</v>
      </c>
      <c r="B109" s="25">
        <v>122</v>
      </c>
      <c r="C109" s="26">
        <v>8</v>
      </c>
      <c r="D109" s="26">
        <v>1</v>
      </c>
      <c r="E109" s="27">
        <v>5340000000</v>
      </c>
      <c r="F109" s="28">
        <v>0</v>
      </c>
      <c r="G109" s="83">
        <f>G110</f>
        <v>4928600</v>
      </c>
      <c r="H109" s="83">
        <f t="shared" si="31"/>
        <v>4539700</v>
      </c>
      <c r="I109" s="83">
        <f t="shared" si="31"/>
        <v>4539700</v>
      </c>
    </row>
    <row r="110" spans="1:9" ht="36.75" customHeight="1" x14ac:dyDescent="0.25">
      <c r="A110" s="24" t="s">
        <v>50</v>
      </c>
      <c r="B110" s="25">
        <v>122</v>
      </c>
      <c r="C110" s="26">
        <v>8</v>
      </c>
      <c r="D110" s="26">
        <v>1</v>
      </c>
      <c r="E110" s="27">
        <v>5340400000</v>
      </c>
      <c r="F110" s="28">
        <v>0</v>
      </c>
      <c r="G110" s="83">
        <f>G117+G112+G120</f>
        <v>4928600</v>
      </c>
      <c r="H110" s="83">
        <f>H117+H112+H120</f>
        <v>4539700</v>
      </c>
      <c r="I110" s="83">
        <f>I117+I112+I120</f>
        <v>4539700</v>
      </c>
    </row>
    <row r="111" spans="1:9" ht="29.25" customHeight="1" x14ac:dyDescent="0.25">
      <c r="A111" s="24" t="s">
        <v>52</v>
      </c>
      <c r="B111" s="25">
        <v>122</v>
      </c>
      <c r="C111" s="26">
        <v>8</v>
      </c>
      <c r="D111" s="26">
        <v>1</v>
      </c>
      <c r="E111" s="27">
        <v>5340495220</v>
      </c>
      <c r="F111" s="28">
        <v>0</v>
      </c>
      <c r="G111" s="83">
        <f>G112</f>
        <v>323000</v>
      </c>
      <c r="H111" s="83">
        <f t="shared" ref="H111:I111" si="32">H112</f>
        <v>0</v>
      </c>
      <c r="I111" s="83">
        <f t="shared" si="32"/>
        <v>0</v>
      </c>
    </row>
    <row r="112" spans="1:9" ht="33.75" customHeight="1" x14ac:dyDescent="0.25">
      <c r="A112" s="24" t="s">
        <v>21</v>
      </c>
      <c r="B112" s="25">
        <v>122</v>
      </c>
      <c r="C112" s="26">
        <v>8</v>
      </c>
      <c r="D112" s="26">
        <v>1</v>
      </c>
      <c r="E112" s="27">
        <v>5340495220</v>
      </c>
      <c r="F112" s="28">
        <v>200</v>
      </c>
      <c r="G112" s="83">
        <f>G113</f>
        <v>323000</v>
      </c>
      <c r="H112" s="83">
        <f t="shared" ref="H112:I112" si="33">H113</f>
        <v>0</v>
      </c>
      <c r="I112" s="83">
        <f t="shared" si="33"/>
        <v>0</v>
      </c>
    </row>
    <row r="113" spans="1:9" ht="32.25" customHeight="1" x14ac:dyDescent="0.25">
      <c r="A113" s="24" t="s">
        <v>22</v>
      </c>
      <c r="B113" s="25">
        <v>122</v>
      </c>
      <c r="C113" s="26">
        <v>8</v>
      </c>
      <c r="D113" s="26">
        <v>1</v>
      </c>
      <c r="E113" s="27">
        <v>5340495220</v>
      </c>
      <c r="F113" s="28">
        <v>240</v>
      </c>
      <c r="G113" s="83">
        <f>G114+G115</f>
        <v>323000</v>
      </c>
      <c r="H113" s="83">
        <f>H114+H115</f>
        <v>0</v>
      </c>
      <c r="I113" s="83">
        <f>I114+I115</f>
        <v>0</v>
      </c>
    </row>
    <row r="114" spans="1:9" s="60" customFormat="1" ht="26.25" customHeight="1" x14ac:dyDescent="0.25">
      <c r="A114" s="47" t="s">
        <v>23</v>
      </c>
      <c r="B114" s="57">
        <v>122</v>
      </c>
      <c r="C114" s="58">
        <v>8</v>
      </c>
      <c r="D114" s="58">
        <v>1</v>
      </c>
      <c r="E114" s="56">
        <v>5340495220</v>
      </c>
      <c r="F114" s="59">
        <v>244</v>
      </c>
      <c r="G114" s="83">
        <v>173000</v>
      </c>
      <c r="H114" s="83">
        <v>0</v>
      </c>
      <c r="I114" s="83">
        <v>0</v>
      </c>
    </row>
    <row r="115" spans="1:9" s="60" customFormat="1" ht="27" customHeight="1" x14ac:dyDescent="0.25">
      <c r="A115" s="47" t="s">
        <v>53</v>
      </c>
      <c r="B115" s="57">
        <v>122</v>
      </c>
      <c r="C115" s="58">
        <v>8</v>
      </c>
      <c r="D115" s="58">
        <v>1</v>
      </c>
      <c r="E115" s="56">
        <v>5340495220</v>
      </c>
      <c r="F115" s="59">
        <v>247</v>
      </c>
      <c r="G115" s="83">
        <v>150000</v>
      </c>
      <c r="H115" s="83">
        <v>0</v>
      </c>
      <c r="I115" s="83">
        <v>0</v>
      </c>
    </row>
    <row r="116" spans="1:9" s="99" customFormat="1" ht="51.75" customHeight="1" x14ac:dyDescent="0.25">
      <c r="A116" s="94" t="s">
        <v>51</v>
      </c>
      <c r="B116" s="95">
        <v>122</v>
      </c>
      <c r="C116" s="96">
        <v>8</v>
      </c>
      <c r="D116" s="96">
        <v>1</v>
      </c>
      <c r="E116" s="97" t="s">
        <v>70</v>
      </c>
      <c r="F116" s="98">
        <v>0</v>
      </c>
      <c r="G116" s="83">
        <f>G117</f>
        <v>3711300</v>
      </c>
      <c r="H116" s="83">
        <f t="shared" ref="H116:I117" si="34">H117</f>
        <v>4539700</v>
      </c>
      <c r="I116" s="83">
        <f t="shared" si="34"/>
        <v>4539700</v>
      </c>
    </row>
    <row r="117" spans="1:9" s="99" customFormat="1" ht="23.25" customHeight="1" x14ac:dyDescent="0.25">
      <c r="A117" s="94" t="s">
        <v>24</v>
      </c>
      <c r="B117" s="95">
        <v>122</v>
      </c>
      <c r="C117" s="96">
        <v>8</v>
      </c>
      <c r="D117" s="96">
        <v>1</v>
      </c>
      <c r="E117" s="97" t="s">
        <v>70</v>
      </c>
      <c r="F117" s="98">
        <v>500</v>
      </c>
      <c r="G117" s="83">
        <f>G118</f>
        <v>3711300</v>
      </c>
      <c r="H117" s="83">
        <f t="shared" si="34"/>
        <v>4539700</v>
      </c>
      <c r="I117" s="83">
        <f t="shared" si="34"/>
        <v>4539700</v>
      </c>
    </row>
    <row r="118" spans="1:9" s="99" customFormat="1" ht="26.25" customHeight="1" x14ac:dyDescent="0.25">
      <c r="A118" s="94" t="s">
        <v>25</v>
      </c>
      <c r="B118" s="95">
        <v>122</v>
      </c>
      <c r="C118" s="96">
        <v>8</v>
      </c>
      <c r="D118" s="96">
        <v>1</v>
      </c>
      <c r="E118" s="97" t="s">
        <v>70</v>
      </c>
      <c r="F118" s="98">
        <v>540</v>
      </c>
      <c r="G118" s="83">
        <v>3711300</v>
      </c>
      <c r="H118" s="83">
        <v>4539700</v>
      </c>
      <c r="I118" s="83">
        <v>4539700</v>
      </c>
    </row>
    <row r="119" spans="1:9" ht="34.5" customHeight="1" x14ac:dyDescent="0.25">
      <c r="A119" s="24" t="s">
        <v>54</v>
      </c>
      <c r="B119" s="25">
        <v>122</v>
      </c>
      <c r="C119" s="26">
        <v>8</v>
      </c>
      <c r="D119" s="26">
        <v>1</v>
      </c>
      <c r="E119" s="27" t="s">
        <v>69</v>
      </c>
      <c r="F119" s="28">
        <v>0</v>
      </c>
      <c r="G119" s="83">
        <f>G120</f>
        <v>894300</v>
      </c>
      <c r="H119" s="83">
        <v>0</v>
      </c>
      <c r="I119" s="83">
        <v>0</v>
      </c>
    </row>
    <row r="120" spans="1:9" ht="21.75" customHeight="1" x14ac:dyDescent="0.25">
      <c r="A120" s="24" t="s">
        <v>24</v>
      </c>
      <c r="B120" s="25">
        <v>122</v>
      </c>
      <c r="C120" s="26">
        <v>8</v>
      </c>
      <c r="D120" s="26">
        <v>1</v>
      </c>
      <c r="E120" s="27" t="s">
        <v>69</v>
      </c>
      <c r="F120" s="28">
        <v>500</v>
      </c>
      <c r="G120" s="83">
        <f>G121</f>
        <v>894300</v>
      </c>
      <c r="H120" s="83">
        <v>0</v>
      </c>
      <c r="I120" s="83">
        <v>0</v>
      </c>
    </row>
    <row r="121" spans="1:9" ht="24.75" customHeight="1" x14ac:dyDescent="0.25">
      <c r="A121" s="24" t="s">
        <v>25</v>
      </c>
      <c r="B121" s="25">
        <v>122</v>
      </c>
      <c r="C121" s="26">
        <v>8</v>
      </c>
      <c r="D121" s="26">
        <v>1</v>
      </c>
      <c r="E121" s="27" t="s">
        <v>69</v>
      </c>
      <c r="F121" s="28">
        <v>540</v>
      </c>
      <c r="G121" s="83">
        <v>894300</v>
      </c>
      <c r="H121" s="83">
        <v>0</v>
      </c>
      <c r="I121" s="83">
        <v>0</v>
      </c>
    </row>
    <row r="122" spans="1:9" ht="27" customHeight="1" x14ac:dyDescent="0.25">
      <c r="A122" s="19" t="s">
        <v>55</v>
      </c>
      <c r="B122" s="20">
        <v>122</v>
      </c>
      <c r="C122" s="21">
        <v>10</v>
      </c>
      <c r="D122" s="21">
        <v>0</v>
      </c>
      <c r="E122" s="22">
        <v>0</v>
      </c>
      <c r="F122" s="23">
        <v>0</v>
      </c>
      <c r="G122" s="86">
        <f t="shared" ref="G122:I122" si="35">G123</f>
        <v>100000</v>
      </c>
      <c r="H122" s="86">
        <f t="shared" si="35"/>
        <v>0</v>
      </c>
      <c r="I122" s="86">
        <f t="shared" si="35"/>
        <v>0</v>
      </c>
    </row>
    <row r="123" spans="1:9" s="1" customFormat="1" ht="29.25" customHeight="1" x14ac:dyDescent="0.25">
      <c r="A123" s="44" t="s">
        <v>56</v>
      </c>
      <c r="B123" s="43">
        <v>122</v>
      </c>
      <c r="C123" s="48">
        <v>10</v>
      </c>
      <c r="D123" s="48">
        <v>1</v>
      </c>
      <c r="E123" s="49">
        <v>0</v>
      </c>
      <c r="F123" s="50">
        <v>0</v>
      </c>
      <c r="G123" s="84">
        <f t="shared" ref="G123:I129" si="36">G124</f>
        <v>100000</v>
      </c>
      <c r="H123" s="84">
        <f t="shared" si="36"/>
        <v>0</v>
      </c>
      <c r="I123" s="84">
        <f t="shared" si="36"/>
        <v>0</v>
      </c>
    </row>
    <row r="124" spans="1:9" ht="48.75" customHeight="1" x14ac:dyDescent="0.25">
      <c r="A124" s="24" t="s">
        <v>49</v>
      </c>
      <c r="B124" s="25">
        <v>122</v>
      </c>
      <c r="C124" s="26">
        <v>10</v>
      </c>
      <c r="D124" s="26">
        <v>1</v>
      </c>
      <c r="E124" s="27">
        <v>5300000000</v>
      </c>
      <c r="F124" s="28">
        <v>0</v>
      </c>
      <c r="G124" s="83">
        <f t="shared" si="36"/>
        <v>100000</v>
      </c>
      <c r="H124" s="83">
        <f t="shared" si="36"/>
        <v>0</v>
      </c>
      <c r="I124" s="83">
        <f t="shared" si="36"/>
        <v>0</v>
      </c>
    </row>
    <row r="125" spans="1:9" ht="24.75" customHeight="1" x14ac:dyDescent="0.25">
      <c r="A125" s="24" t="s">
        <v>13</v>
      </c>
      <c r="B125" s="25">
        <v>122</v>
      </c>
      <c r="C125" s="26">
        <v>10</v>
      </c>
      <c r="D125" s="26">
        <v>1</v>
      </c>
      <c r="E125" s="27">
        <v>5340000000</v>
      </c>
      <c r="F125" s="28">
        <v>0</v>
      </c>
      <c r="G125" s="83">
        <f t="shared" si="36"/>
        <v>100000</v>
      </c>
      <c r="H125" s="83">
        <f t="shared" si="36"/>
        <v>0</v>
      </c>
      <c r="I125" s="83">
        <f t="shared" si="36"/>
        <v>0</v>
      </c>
    </row>
    <row r="126" spans="1:9" ht="33.75" customHeight="1" x14ac:dyDescent="0.25">
      <c r="A126" s="24" t="s">
        <v>14</v>
      </c>
      <c r="B126" s="25">
        <v>122</v>
      </c>
      <c r="C126" s="26">
        <v>10</v>
      </c>
      <c r="D126" s="26">
        <v>1</v>
      </c>
      <c r="E126" s="27">
        <v>5340500000</v>
      </c>
      <c r="F126" s="28">
        <v>0</v>
      </c>
      <c r="G126" s="83">
        <f t="shared" si="36"/>
        <v>100000</v>
      </c>
      <c r="H126" s="83">
        <f t="shared" si="36"/>
        <v>0</v>
      </c>
      <c r="I126" s="83">
        <f t="shared" si="36"/>
        <v>0</v>
      </c>
    </row>
    <row r="127" spans="1:9" ht="23.25" customHeight="1" x14ac:dyDescent="0.25">
      <c r="A127" s="24" t="s">
        <v>57</v>
      </c>
      <c r="B127" s="25">
        <v>122</v>
      </c>
      <c r="C127" s="26">
        <v>10</v>
      </c>
      <c r="D127" s="26">
        <v>1</v>
      </c>
      <c r="E127" s="27">
        <v>5340525050</v>
      </c>
      <c r="F127" s="28">
        <v>0</v>
      </c>
      <c r="G127" s="83">
        <f t="shared" si="36"/>
        <v>100000</v>
      </c>
      <c r="H127" s="83">
        <f t="shared" si="36"/>
        <v>0</v>
      </c>
      <c r="I127" s="83">
        <f t="shared" si="36"/>
        <v>0</v>
      </c>
    </row>
    <row r="128" spans="1:9" ht="27.75" customHeight="1" x14ac:dyDescent="0.25">
      <c r="A128" s="24" t="s">
        <v>58</v>
      </c>
      <c r="B128" s="25">
        <v>122</v>
      </c>
      <c r="C128" s="26">
        <v>10</v>
      </c>
      <c r="D128" s="26">
        <v>1</v>
      </c>
      <c r="E128" s="27">
        <v>5340525050</v>
      </c>
      <c r="F128" s="28">
        <v>300</v>
      </c>
      <c r="G128" s="83">
        <f t="shared" si="36"/>
        <v>100000</v>
      </c>
      <c r="H128" s="83">
        <f t="shared" si="36"/>
        <v>0</v>
      </c>
      <c r="I128" s="83">
        <f t="shared" si="36"/>
        <v>0</v>
      </c>
    </row>
    <row r="129" spans="1:10" ht="26.25" customHeight="1" x14ac:dyDescent="0.25">
      <c r="A129" s="24" t="s">
        <v>59</v>
      </c>
      <c r="B129" s="25">
        <v>122</v>
      </c>
      <c r="C129" s="26">
        <v>10</v>
      </c>
      <c r="D129" s="26">
        <v>1</v>
      </c>
      <c r="E129" s="27">
        <v>5340525050</v>
      </c>
      <c r="F129" s="28">
        <v>310</v>
      </c>
      <c r="G129" s="83">
        <f t="shared" si="36"/>
        <v>100000</v>
      </c>
      <c r="H129" s="83">
        <f t="shared" si="36"/>
        <v>0</v>
      </c>
      <c r="I129" s="83">
        <f t="shared" si="36"/>
        <v>0</v>
      </c>
    </row>
    <row r="130" spans="1:10" s="60" customFormat="1" ht="26.25" customHeight="1" thickBot="1" x14ac:dyDescent="0.3">
      <c r="A130" s="61" t="s">
        <v>60</v>
      </c>
      <c r="B130" s="62">
        <v>122</v>
      </c>
      <c r="C130" s="63">
        <v>10</v>
      </c>
      <c r="D130" s="63">
        <v>1</v>
      </c>
      <c r="E130" s="64">
        <v>5340525050</v>
      </c>
      <c r="F130" s="65">
        <v>312</v>
      </c>
      <c r="G130" s="92">
        <v>100000</v>
      </c>
      <c r="H130" s="92">
        <v>0</v>
      </c>
      <c r="I130" s="92">
        <v>0</v>
      </c>
    </row>
    <row r="131" spans="1:10" ht="23.25" customHeight="1" thickTop="1" thickBot="1" x14ac:dyDescent="0.3">
      <c r="A131" s="37" t="s">
        <v>61</v>
      </c>
      <c r="B131" s="38" t="s">
        <v>64</v>
      </c>
      <c r="C131" s="39" t="s">
        <v>64</v>
      </c>
      <c r="D131" s="39" t="s">
        <v>64</v>
      </c>
      <c r="E131" s="40" t="s">
        <v>64</v>
      </c>
      <c r="F131" s="41" t="s">
        <v>64</v>
      </c>
      <c r="G131" s="93">
        <f>G13+G59+G72+G81+G91+G106+G122</f>
        <v>11993507.969999999</v>
      </c>
      <c r="H131" s="93">
        <f>H122+H106+H91+H82+H72+H60+H13+H11</f>
        <v>12151900.65</v>
      </c>
      <c r="I131" s="93">
        <f>I122+I106+I91+I82+I72+I60+I13+I11</f>
        <v>12661260</v>
      </c>
      <c r="J131" s="73"/>
    </row>
    <row r="132" spans="1:10" ht="13.5" thickTop="1" x14ac:dyDescent="0.2"/>
  </sheetData>
  <mergeCells count="1">
    <mergeCell ref="A6:I6"/>
  </mergeCells>
  <pageMargins left="0.27559055118110198" right="0.15748031496063" top="0.78740157480314998" bottom="0.78740157480314998" header="0" footer="0"/>
  <pageSetup paperSize="9"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2024-12-13T12:48:34Z</cp:lastPrinted>
  <dcterms:created xsi:type="dcterms:W3CDTF">2010-12-16T03:42:00Z</dcterms:created>
  <dcterms:modified xsi:type="dcterms:W3CDTF">2025-11-21T10:36:39Z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9389E84504A1459DBDE35B7BF1B44B8F</vt:lpwstr>
  </property>
  <property fmtid="{D5CDD505-2E9C-101B-9397-08002B2CF9AE}" pid="3" name="KSOProductBuildVer">
    <vt:lpwstr>1049-11.2.0.11516</vt:lpwstr>
  </property>
</Properties>
</file>