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ежда\Downloads\проект бюджета\"/>
    </mc:Choice>
  </mc:AlternateContent>
  <bookViews>
    <workbookView xWindow="0" yWindow="15" windowWidth="15195" windowHeight="9975"/>
  </bookViews>
  <sheets>
    <sheet name="Приложение 2" sheetId="2" r:id="rId1"/>
  </sheets>
  <calcPr calcId="152511"/>
</workbook>
</file>

<file path=xl/calcChain.xml><?xml version="1.0" encoding="utf-8"?>
<calcChain xmlns="http://schemas.openxmlformats.org/spreadsheetml/2006/main">
  <c r="C17" i="2" l="1"/>
  <c r="D17" i="2"/>
  <c r="E17" i="2"/>
  <c r="C60" i="2"/>
  <c r="D60" i="2"/>
  <c r="E60" i="2"/>
  <c r="D32" i="2"/>
  <c r="D31" i="2" s="1"/>
  <c r="D30" i="2" s="1"/>
  <c r="E32" i="2"/>
  <c r="E31" i="2" s="1"/>
  <c r="E30" i="2" s="1"/>
  <c r="E29" i="2" s="1"/>
  <c r="C32" i="2"/>
  <c r="C31" i="2" s="1"/>
  <c r="D58" i="2"/>
  <c r="D57" i="2" s="1"/>
  <c r="E58" i="2"/>
  <c r="C58" i="2"/>
  <c r="C57" i="2" s="1"/>
  <c r="C56" i="2" s="1"/>
  <c r="C55" i="2" s="1"/>
  <c r="E63" i="2"/>
  <c r="E62" i="2" s="1"/>
  <c r="E56" i="2" s="1"/>
  <c r="E55" i="2" s="1"/>
  <c r="E66" i="2"/>
  <c r="C53" i="2"/>
  <c r="D53" i="2"/>
  <c r="D52" i="2" s="1"/>
  <c r="D51" i="2" s="1"/>
  <c r="E53" i="2"/>
  <c r="E52" i="2"/>
  <c r="E51" i="2" s="1"/>
  <c r="E35" i="2"/>
  <c r="E34" i="2" s="1"/>
  <c r="D35" i="2"/>
  <c r="D34" i="2"/>
  <c r="C35" i="2"/>
  <c r="C34" i="2" s="1"/>
  <c r="C13" i="2"/>
  <c r="C11" i="2" s="1"/>
  <c r="D13" i="2"/>
  <c r="D11" i="2" s="1"/>
  <c r="E13" i="2"/>
  <c r="E12" i="2" s="1"/>
  <c r="C15" i="2"/>
  <c r="D15" i="2"/>
  <c r="E15" i="2"/>
  <c r="C19" i="2"/>
  <c r="D19" i="2"/>
  <c r="E19" i="2"/>
  <c r="C20" i="2"/>
  <c r="D20" i="2"/>
  <c r="E20" i="2"/>
  <c r="C21" i="2"/>
  <c r="D21" i="2"/>
  <c r="E21" i="2"/>
  <c r="C23" i="2"/>
  <c r="D23" i="2"/>
  <c r="E23" i="2"/>
  <c r="C25" i="2"/>
  <c r="D25" i="2"/>
  <c r="E25" i="2"/>
  <c r="C27" i="2"/>
  <c r="D27" i="2"/>
  <c r="E27" i="2"/>
  <c r="C38" i="2"/>
  <c r="C37" i="2"/>
  <c r="D38" i="2"/>
  <c r="D37" i="2" s="1"/>
  <c r="E38" i="2"/>
  <c r="E37" i="2"/>
  <c r="C42" i="2"/>
  <c r="C41" i="2" s="1"/>
  <c r="D42" i="2"/>
  <c r="D41" i="2"/>
  <c r="E42" i="2"/>
  <c r="E41" i="2" s="1"/>
  <c r="C46" i="2"/>
  <c r="C45" i="2"/>
  <c r="D46" i="2"/>
  <c r="D45" i="2" s="1"/>
  <c r="D44" i="2" s="1"/>
  <c r="D40" i="2" s="1"/>
  <c r="E46" i="2"/>
  <c r="E45" i="2"/>
  <c r="C49" i="2"/>
  <c r="C48" i="2" s="1"/>
  <c r="D49" i="2"/>
  <c r="D48" i="2"/>
  <c r="E49" i="2"/>
  <c r="E48" i="2" s="1"/>
  <c r="C63" i="2"/>
  <c r="C62" i="2"/>
  <c r="D63" i="2"/>
  <c r="D62" i="2" s="1"/>
  <c r="C66" i="2"/>
  <c r="C65" i="2"/>
  <c r="D66" i="2"/>
  <c r="C51" i="2"/>
  <c r="C52" i="2"/>
  <c r="E57" i="2"/>
  <c r="E44" i="2" l="1"/>
  <c r="E40" i="2" s="1"/>
  <c r="D29" i="2"/>
  <c r="D10" i="2" s="1"/>
  <c r="D68" i="2" s="1"/>
  <c r="D56" i="2"/>
  <c r="D55" i="2" s="1"/>
  <c r="C44" i="2"/>
  <c r="C40" i="2" s="1"/>
  <c r="C30" i="2"/>
  <c r="C29" i="2" s="1"/>
  <c r="C10" i="2" s="1"/>
  <c r="C68" i="2" s="1"/>
  <c r="D12" i="2"/>
  <c r="C12" i="2"/>
  <c r="E11" i="2"/>
  <c r="E10" i="2" l="1"/>
  <c r="E68" i="2" s="1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A36" authorId="0" shape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<sst xmlns="http://schemas.openxmlformats.org/spreadsheetml/2006/main" count="128" uniqueCount="123">
  <si>
    <t>(руб.)</t>
  </si>
  <si>
    <t>ИТОГО ДОХОДОВ</t>
  </si>
  <si>
    <t>БЕЗВОЗМЕЗДНЫЕ ПОСТУПЛЕНИЯ ОТ ДРУГИХ БЮДЖЕТОВ БЮДЖЕТНОЙ СИСТЕМЫ РОССИЙСКОЙ ФЕДЕРАЦИИ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</si>
  <si>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</si>
  <si>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</si>
  <si>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122 20235118100000150</t>
  </si>
  <si>
    <t>000 20235118000000150</t>
  </si>
  <si>
    <t>Субвенции бюджетам бюджетной системы Российской Федерации</t>
  </si>
  <si>
    <t>000 20230000000000150</t>
  </si>
  <si>
    <t>Дотации на выравнивание бюджетной обеспеченности</t>
  </si>
  <si>
    <t>122 20215001100000150</t>
  </si>
  <si>
    <t>000 20215001000000150</t>
  </si>
  <si>
    <t>Дотации бюджетам бюджетной системы Российской Федерации</t>
  </si>
  <si>
    <t>000 20210000000000150</t>
  </si>
  <si>
    <t>000 20200000000000000</t>
  </si>
  <si>
    <t>БЕЗВОЗМЕЗДНЫЕ ПОСТУПЛЕНИЯ</t>
  </si>
  <si>
    <t>000 20000000000000000</t>
  </si>
  <si>
    <t>000 11105020000000120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</si>
  <si>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</si>
  <si>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</si>
  <si>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</si>
  <si>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</si>
  <si>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</si>
  <si>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</si>
  <si>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</si>
  <si>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</t>
  </si>
  <si>
    <t>000 10606040000000110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</si>
  <si>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</si>
  <si>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</si>
  <si>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</si>
  <si>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организаций</t>
  </si>
  <si>
    <t>000 10606030000000110</t>
  </si>
  <si>
    <t>Земельный налог</t>
  </si>
  <si>
    <t>000 10606000000000110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</si>
  <si>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</si>
  <si>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</si>
  <si>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</si>
  <si>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</si>
  <si>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</t>
  </si>
  <si>
    <t>000 10601000000000110</t>
  </si>
  <si>
    <t>НАЛОГИ НА ИМУЩЕСТВО</t>
  </si>
  <si>
    <t>000 10600000000000000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</si>
  <si>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</si>
  <si>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</si>
  <si>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</t>
  </si>
  <si>
    <t>000 10503010010000110</t>
  </si>
  <si>
    <t>000 10503000010000110</t>
  </si>
  <si>
    <t>НАЛОГИ НА СОВОКУПНЫЙ ДОХОД</t>
  </si>
  <si>
    <t>000 10500000000000000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</si>
  <si>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</si>
  <si>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</si>
  <si>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</si>
  <si>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</si>
  <si>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</si>
  <si>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</si>
  <si>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</si>
  <si>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</si>
  <si>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Акцизы по подакцизным товарам (продукции), производимым на территории Российской Федерации</t>
  </si>
  <si>
    <t>000 10302000010000110</t>
  </si>
  <si>
    <t>НАЛОГИ НА ТОВАРЫ (РАБОТЫ, УСЛУГИ), РЕАЛИЗУЕМЫЕ НА ТЕРРИТОРИИ РОССИЙСКОЙ ФЕДЕРАЦИИ</t>
  </si>
  <si>
    <t>000 10300000000000000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</si>
  <si>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</si>
  <si>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</si>
  <si>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</si>
  <si>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182 10102010011000110</t>
  </si>
  <si>
    <t>000 10102010010000110</t>
  </si>
  <si>
    <t>Налог на доходы физических лиц</t>
  </si>
  <si>
    <t>000 10102000010000110</t>
  </si>
  <si>
    <t>НАЛОГИ НА ПРИБЫЛЬ, ДОХОДЫ</t>
  </si>
  <si>
    <t>000 10100000000000000</t>
  </si>
  <si>
    <t>НАЛОГОВЫЕ И НЕНАЛОГОВЫЕ ДОХОДЫ</t>
  </si>
  <si>
    <t>000 10000000000000000</t>
  </si>
  <si>
    <t>С учетом изменений</t>
  </si>
  <si>
    <t>Наименование кода дохода бюджета</t>
  </si>
  <si>
    <t>Код бюджетной классификации Российской Федерации</t>
  </si>
  <si>
    <t>000 10501021010000110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</si>
  <si>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</si>
  <si>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</si>
  <si>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</si>
  <si>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Приложение № 2</t>
  </si>
  <si>
    <t>182 10606043101000110</t>
  </si>
  <si>
    <t>Дотации бюджетам сельских поселений на выравнивание бюджетной обеспеченности из бюджета субьекта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</si>
  <si>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</si>
  <si>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</si>
  <si>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Иные межбюджетные трансферты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</si>
  <si>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платежу,в том числе по отмененному) 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</si>
  <si>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платежу,в том числе по отмененному) </t>
  </si>
  <si>
    <t>Доходы, получаемые в виде арендной платы 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</si>
  <si>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182 10302261010000110</t>
  </si>
  <si>
    <t>182 10302251010000110</t>
  </si>
  <si>
    <t>182 10302241010000110</t>
  </si>
  <si>
    <t>182 10302231010000110</t>
  </si>
  <si>
    <t>000 10302260010000110</t>
  </si>
  <si>
    <t>000 10302250010000110</t>
  </si>
  <si>
    <t>000 10302240010000110</t>
  </si>
  <si>
    <t>000 10302230010000110</t>
  </si>
  <si>
    <t>18210501021011000110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</si>
  <si>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</si>
  <si>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000 10501000000000110</t>
  </si>
  <si>
    <t>000 10606033100000110</t>
  </si>
  <si>
    <t>000 10501010010000110</t>
  </si>
  <si>
    <t>000 10501011010000110</t>
  </si>
  <si>
    <t>182 10501011011000110</t>
  </si>
  <si>
    <t>Налог, взимаемый в связи с применением упрощенной системы налогооблажения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</si>
  <si>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</si>
  <si>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</si>
  <si>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2026 год</t>
  </si>
  <si>
    <t>2027 год</t>
  </si>
  <si>
    <t>122 11105025100000120</t>
  </si>
  <si>
    <t>000 20216001000000150</t>
  </si>
  <si>
    <t>122 20216001100000150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</si>
  <si>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</si>
  <si>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</si>
  <si>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2028 год</t>
  </si>
  <si>
    <t xml:space="preserve">к решению Совета депутатов Васильевского сельсовета от     2026 года  № </t>
  </si>
  <si>
    <t>Поступление доходов в  бюджет поселения по кодам видов доходов, подвидов доходов на 2026 год и на плановый период 2027, 2028 годов</t>
  </si>
  <si>
    <t>000 20249999000000150</t>
  </si>
  <si>
    <t>122 20249999100000150</t>
  </si>
  <si>
    <t>000 20240000000000000</t>
  </si>
  <si>
    <t>000 10102210010000110</t>
  </si>
  <si>
    <t>18210102210011000110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</si>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</sst>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&quot;&quot;###,##0.00"/>
  </numFmts>
  <fonts count="19" x14ac:knownFonts="1">
    <font>
      <sz val="8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sz val="8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sz val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8" fillId="0" borderId="0"/>
    <xf numFmtId="0" fontId="3" fillId="0" borderId="0"/>
    <xf numFmtId="0" fontId="10" fillId="0" borderId="0"/>
    <xf numFmtId="0" fontId="3" fillId="0" borderId="0"/>
    <xf numFmtId="0" fontId="1" fillId="0" borderId="0"/>
  </cellStyleXfs>
  <cellXfs count="50">
    <xf numFmtId="0" fontId="0" fillId="0" borderId="0" xfId="0"/>
    <xf numFmtId="0" fontId="1" fillId="0" borderId="0" xfId="5"/>
    <xf numFmtId="0" fontId="4" fillId="0" borderId="0" xfId="5" applyFont="1" applyFill="1" applyAlignment="1">
      <alignment vertical="top"/>
    </xf>
    <xf numFmtId="0" fontId="4" fillId="0" borderId="0" xfId="5" applyFont="1" applyAlignment="1">
      <alignment vertical="top" wrapText="1"/>
    </xf>
    <xf numFmtId="0" fontId="4" fillId="0" borderId="0" xfId="5" applyFont="1" applyAlignment="1">
      <alignment vertical="top"/>
    </xf>
    <xf numFmtId="0" fontId="5" fillId="0" borderId="0" xfId="5" applyFont="1"/>
    <xf numFmtId="4" fontId="8" fillId="0" borderId="1" xfId="5" applyNumberFormat="1" applyFont="1" applyFill="1" applyBorder="1" applyAlignment="1">
      <alignment vertical="top"/>
    </xf>
    <xf numFmtId="0" fontId="8" fillId="0" borderId="1" xfId="5" applyFont="1" applyFill="1" applyBorder="1" applyAlignment="1">
      <alignment horizontal="justify" vertical="top" wrapText="1"/>
    </xf>
    <xf numFmtId="0" fontId="1" fillId="0" borderId="0" xfId="5" applyFont="1"/>
    <xf numFmtId="0" fontId="7" fillId="0" borderId="1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right" vertical="top"/>
    </xf>
    <xf numFmtId="0" fontId="11" fillId="2" borderId="1" xfId="5" applyFont="1" applyFill="1" applyBorder="1" applyAlignment="1">
      <alignment horizontal="center" wrapText="1"/>
    </xf>
    <xf numFmtId="0" fontId="11" fillId="2" borderId="1" xfId="5" applyFont="1" applyFill="1" applyBorder="1" applyAlignment="1">
      <alignment horizontal="left" vertical="top" wrapText="1"/>
    </xf>
    <xf numFmtId="178" fontId="11" fillId="2" borderId="1" xfId="5" applyNumberFormat="1" applyFont="1" applyFill="1" applyBorder="1" applyAlignment="1">
      <alignment horizontal="right" wrapText="1"/>
    </xf>
    <xf numFmtId="0" fontId="6" fillId="2" borderId="1" xfId="5" applyFont="1" applyFill="1" applyBorder="1" applyAlignment="1">
      <alignment horizontal="center" wrapText="1"/>
    </xf>
    <xf numFmtId="0" fontId="6" fillId="2" borderId="1" xfId="5" applyFont="1" applyFill="1" applyBorder="1" applyAlignment="1">
      <alignment horizontal="left" vertical="top" wrapText="1"/>
    </xf>
    <xf numFmtId="178" fontId="6" fillId="2" borderId="1" xfId="5" applyNumberFormat="1" applyFont="1" applyFill="1" applyBorder="1" applyAlignment="1">
      <alignment horizontal="right" wrapText="1"/>
    </xf>
    <xf numFmtId="0" fontId="9" fillId="0" borderId="1" xfId="5" applyNumberFormat="1" applyFont="1" applyFill="1" applyBorder="1" applyAlignment="1">
      <alignment horizontal="center" wrapText="1"/>
    </xf>
    <xf numFmtId="0" fontId="9" fillId="0" borderId="1" xfId="5" applyFont="1" applyFill="1" applyBorder="1" applyAlignment="1">
      <alignment horizontal="left" vertical="top" wrapText="1"/>
    </xf>
    <xf numFmtId="178" fontId="9" fillId="0" borderId="1" xfId="5" applyNumberFormat="1" applyFont="1" applyFill="1" applyBorder="1" applyAlignment="1">
      <alignment horizontal="right" wrapText="1"/>
    </xf>
    <xf numFmtId="12" fontId="9" fillId="0" borderId="1" xfId="5" applyNumberFormat="1" applyFont="1" applyFill="1" applyBorder="1" applyAlignment="1">
      <alignment horizontal="center" wrapText="1"/>
    </xf>
    <xf numFmtId="0" fontId="6" fillId="0" borderId="1" xfId="5" applyFont="1" applyFill="1" applyBorder="1" applyAlignment="1">
      <alignment horizontal="left" vertical="top" wrapText="1"/>
    </xf>
    <xf numFmtId="4" fontId="12" fillId="0" borderId="1" xfId="5" applyNumberFormat="1" applyFont="1" applyBorder="1"/>
    <xf numFmtId="0" fontId="8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9" fillId="2" borderId="1" xfId="5" applyFont="1" applyFill="1" applyBorder="1" applyAlignment="1">
      <alignment horizontal="center" wrapText="1"/>
    </xf>
    <xf numFmtId="0" fontId="9" fillId="2" borderId="1" xfId="5" applyFont="1" applyFill="1" applyBorder="1" applyAlignment="1">
      <alignment horizontal="left" vertical="top" wrapText="1"/>
    </xf>
    <xf numFmtId="49" fontId="9" fillId="2" borderId="1" xfId="5" applyNumberFormat="1" applyFont="1" applyFill="1" applyBorder="1" applyAlignment="1">
      <alignment horizontal="center" wrapText="1"/>
    </xf>
    <xf numFmtId="49" fontId="6" fillId="2" borderId="1" xfId="5" applyNumberFormat="1" applyFont="1" applyFill="1" applyBorder="1" applyAlignment="1">
      <alignment horizontal="center" wrapText="1"/>
    </xf>
    <xf numFmtId="49" fontId="8" fillId="0" borderId="1" xfId="5" applyNumberFormat="1" applyFont="1" applyFill="1" applyBorder="1" applyAlignment="1">
      <alignment horizontal="center"/>
    </xf>
    <xf numFmtId="49" fontId="6" fillId="0" borderId="1" xfId="5" applyNumberFormat="1" applyFont="1" applyFill="1" applyBorder="1" applyAlignment="1">
      <alignment horizontal="center" wrapText="1"/>
    </xf>
    <xf numFmtId="178" fontId="14" fillId="2" borderId="1" xfId="5" applyNumberFormat="1" applyFont="1" applyFill="1" applyBorder="1" applyAlignment="1">
      <alignment horizontal="right" wrapText="1"/>
    </xf>
    <xf numFmtId="0" fontId="6" fillId="0" borderId="2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wrapText="1"/>
    </xf>
    <xf numFmtId="0" fontId="12" fillId="0" borderId="1" xfId="5" applyFont="1" applyFill="1" applyBorder="1" applyAlignment="1">
      <alignment horizontal="center"/>
    </xf>
    <xf numFmtId="0" fontId="6" fillId="0" borderId="4" xfId="5" applyNumberFormat="1" applyFont="1" applyFill="1" applyBorder="1" applyAlignment="1">
      <alignment horizontal="center" wrapText="1"/>
    </xf>
    <xf numFmtId="49" fontId="6" fillId="0" borderId="4" xfId="5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vertical="top" wrapText="1"/>
    </xf>
    <xf numFmtId="0" fontId="2" fillId="0" borderId="0" xfId="5" applyFont="1" applyAlignment="1">
      <alignment horizontal="center" wrapText="1"/>
    </xf>
    <xf numFmtId="0" fontId="7" fillId="0" borderId="1" xfId="5" applyFont="1" applyFill="1" applyBorder="1" applyAlignment="1">
      <alignment horizontal="center" vertical="top" wrapText="1"/>
    </xf>
    <xf numFmtId="0" fontId="7" fillId="0" borderId="1" xfId="5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7" fillId="0" borderId="0" xfId="0" applyFont="1"/>
    <xf numFmtId="0" fontId="4" fillId="0" borderId="0" xfId="5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1" xfId="5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</cellXfs>
  <cellStyles count="6">
    <cellStyle name="Обычный" xfId="0" builtinId="0"/>
    <cellStyle name="Обычный 10" xfId="1"/>
    <cellStyle name="Обычный 2" xfId="2"/>
    <cellStyle name="Обычный 2 2" xfId="3"/>
    <cellStyle name="Обычный 2 3" xfId="4"/>
    <cellStyle name="Обычный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zoomScaleNormal="100" workbookViewId="0">
      <selection activeCell="C4" sqref="C4"/>
    </sheetView>
  </sheetViews>
  <sheetFormatPr defaultRowHeight="15.75" x14ac:dyDescent="0.2"/>
  <cols>
    <col min="1" max="1" width="28.83203125" style="4" customWidth="1"/>
    <col min="2" max="2" width="96.33203125" style="3" customWidth="1"/>
    <col min="3" max="5" width="21.33203125" style="2" customWidth="1"/>
    <col min="6" max="16384" width="9.33203125" style="1"/>
  </cols>
  <sheetData>
    <row r="1" spans="1:5" x14ac:dyDescent="0.2">
      <c r="C1" s="10"/>
      <c r="D1" s="46" t="s">
        <v>79</v>
      </c>
      <c r="E1" s="47"/>
    </row>
    <row r="2" spans="1:5" ht="15.75" customHeight="1" x14ac:dyDescent="0.2">
      <c r="C2" s="10"/>
      <c r="D2" s="44" t="s">
        <v>114</v>
      </c>
      <c r="E2" s="45"/>
    </row>
    <row r="3" spans="1:5" x14ac:dyDescent="0.2">
      <c r="C3" s="10"/>
      <c r="D3" s="45"/>
      <c r="E3" s="45"/>
    </row>
    <row r="4" spans="1:5" x14ac:dyDescent="0.2">
      <c r="C4" s="10"/>
      <c r="D4" s="45"/>
      <c r="E4" s="45"/>
    </row>
    <row r="5" spans="1:5" x14ac:dyDescent="0.2">
      <c r="B5" s="4"/>
    </row>
    <row r="6" spans="1:5" ht="39.75" customHeight="1" x14ac:dyDescent="0.3">
      <c r="A6" s="41" t="s">
        <v>115</v>
      </c>
      <c r="B6" s="41"/>
      <c r="C6" s="41"/>
      <c r="D6" s="41"/>
      <c r="E6" s="41"/>
    </row>
    <row r="7" spans="1:5" x14ac:dyDescent="0.2">
      <c r="E7" s="10" t="s">
        <v>0</v>
      </c>
    </row>
    <row r="8" spans="1:5" ht="47.25" customHeight="1" x14ac:dyDescent="0.2">
      <c r="A8" s="42" t="s">
        <v>74</v>
      </c>
      <c r="B8" s="43" t="s">
        <v>73</v>
      </c>
      <c r="C8" s="9" t="s">
        <v>106</v>
      </c>
      <c r="D8" s="9" t="s">
        <v>107</v>
      </c>
      <c r="E8" s="9" t="s">
        <v>113</v>
      </c>
    </row>
    <row r="9" spans="1:5" ht="1.5" hidden="1" customHeight="1" x14ac:dyDescent="0.2">
      <c r="A9" s="42"/>
      <c r="B9" s="43"/>
      <c r="C9" s="9" t="s">
        <v>72</v>
      </c>
      <c r="D9" s="9" t="s">
        <v>72</v>
      </c>
      <c r="E9" s="9" t="s">
        <v>72</v>
      </c>
    </row>
    <row r="10" spans="1:5" s="5" customFormat="1" ht="15.95" customHeight="1" x14ac:dyDescent="0.2">
      <c r="A10" s="11" t="s">
        <v>71</v>
      </c>
      <c r="B10" s="12" t="s">
        <v>70</v>
      </c>
      <c r="C10" s="13">
        <f>C11+C19+C29+C40+C51</f>
        <v>6509000</v>
      </c>
      <c r="D10" s="13">
        <f>D11+D19+D29+D40+D51</f>
        <v>7494000</v>
      </c>
      <c r="E10" s="13">
        <f>E11+E19+E29+E40+E51</f>
        <v>7907000</v>
      </c>
    </row>
    <row r="11" spans="1:5" s="5" customFormat="1" ht="15.95" customHeight="1" x14ac:dyDescent="0.2">
      <c r="A11" s="11" t="s">
        <v>69</v>
      </c>
      <c r="B11" s="12" t="s">
        <v>68</v>
      </c>
      <c r="C11" s="13">
        <f>C13+C16+C18</f>
        <v>2072000</v>
      </c>
      <c r="D11" s="13">
        <f>D13+D16+D18</f>
        <v>2269000</v>
      </c>
      <c r="E11" s="13">
        <f>E13+E16+E18</f>
        <v>2555000</v>
      </c>
    </row>
    <row r="12" spans="1:5" s="5" customFormat="1" ht="15.95" customHeight="1" x14ac:dyDescent="0.2">
      <c r="A12" s="14" t="s">
        <v>67</v>
      </c>
      <c r="B12" s="15" t="s">
        <v>66</v>
      </c>
      <c r="C12" s="16">
        <f>C13+C16+C18</f>
        <v>2072000</v>
      </c>
      <c r="D12" s="16">
        <f>D13+D16+D18</f>
        <v>2269000</v>
      </c>
      <c r="E12" s="16">
        <f>E13+E16+E18</f>
        <v>2555000</v>
      </c>
    </row>
    <row r="13" spans="1:5" s="5" customFormat="1" ht="33.75" x14ac:dyDescent="0.2">
      <c r="A13" s="14" t="s">
        <v>65</v>
      </c>
      <c r="B13" s="15" t="s">
        <v>63</v>
      </c>
      <c r="C13" s="16">
        <f>C14</f>
        <v>1875000</v>
      </c>
      <c r="D13" s="16">
        <f>D14</f>
        <v>2048000</v>
      </c>
      <c r="E13" s="16">
        <f>E14</f>
        <v>2236000</v>
      </c>
    </row>
    <row r="14" spans="1:5" s="5" customFormat="1" ht="45" x14ac:dyDescent="0.2">
      <c r="A14" s="14" t="s">
        <v>64</v>
      </c>
      <c r="B14" s="15" t="s">
        <v>85</v>
      </c>
      <c r="C14" s="16">
        <v>1875000</v>
      </c>
      <c r="D14" s="16">
        <v>2048000</v>
      </c>
      <c r="E14" s="16">
        <v>2236000</v>
      </c>
    </row>
    <row r="15" spans="1:5" s="5" customFormat="1" ht="22.5" x14ac:dyDescent="0.2">
      <c r="A15" s="17" t="s">
        <v>62</v>
      </c>
      <c r="B15" s="18" t="s">
        <v>61</v>
      </c>
      <c r="C15" s="19">
        <f>C16</f>
        <v>34000</v>
      </c>
      <c r="D15" s="19">
        <f>D16</f>
        <v>36000</v>
      </c>
      <c r="E15" s="19">
        <f>E16</f>
        <v>37000</v>
      </c>
    </row>
    <row r="16" spans="1:5" ht="33.75" x14ac:dyDescent="0.2">
      <c r="A16" s="20">
        <v>1.8210102030011001E+19</v>
      </c>
      <c r="B16" s="21" t="s">
        <v>86</v>
      </c>
      <c r="C16" s="19">
        <v>34000</v>
      </c>
      <c r="D16" s="19">
        <v>36000</v>
      </c>
      <c r="E16" s="19">
        <v>37000</v>
      </c>
    </row>
    <row r="17" spans="1:5" ht="22.5" x14ac:dyDescent="0.2">
      <c r="A17" s="38" t="s">
        <v>119</v>
      </c>
      <c r="B17" s="40" t="s">
        <v>121</v>
      </c>
      <c r="C17" s="19">
        <f>C18</f>
        <v>163000</v>
      </c>
      <c r="D17" s="19">
        <f>D18</f>
        <v>185000</v>
      </c>
      <c r="E17" s="19">
        <f>E18</f>
        <v>282000</v>
      </c>
    </row>
    <row r="18" spans="1:5" ht="45" x14ac:dyDescent="0.2">
      <c r="A18" s="39" t="s">
        <v>120</v>
      </c>
      <c r="B18" s="40" t="s">
        <v>122</v>
      </c>
      <c r="C18" s="19">
        <v>163000</v>
      </c>
      <c r="D18" s="19">
        <v>185000</v>
      </c>
      <c r="E18" s="19">
        <v>282000</v>
      </c>
    </row>
    <row r="19" spans="1:5" s="5" customFormat="1" ht="12.75" x14ac:dyDescent="0.2">
      <c r="A19" s="11" t="s">
        <v>60</v>
      </c>
      <c r="B19" s="12" t="s">
        <v>59</v>
      </c>
      <c r="C19" s="22">
        <f>C22+C24+C26+C28</f>
        <v>2428000</v>
      </c>
      <c r="D19" s="22">
        <f>D22+D24+D26+D28</f>
        <v>3227000</v>
      </c>
      <c r="E19" s="22">
        <f>E22+E24+E26+E28</f>
        <v>3351000</v>
      </c>
    </row>
    <row r="20" spans="1:5" ht="12.75" x14ac:dyDescent="0.2">
      <c r="A20" s="14" t="s">
        <v>58</v>
      </c>
      <c r="B20" s="15" t="s">
        <v>57</v>
      </c>
      <c r="C20" s="16">
        <f>C22+C24+C26+C28</f>
        <v>2428000</v>
      </c>
      <c r="D20" s="16">
        <f>D22+D24+D26+D28</f>
        <v>3227000</v>
      </c>
      <c r="E20" s="16">
        <f>E22+E24+E26+E28</f>
        <v>3351000</v>
      </c>
    </row>
    <row r="21" spans="1:5" s="5" customFormat="1" ht="33.75" x14ac:dyDescent="0.2">
      <c r="A21" s="14" t="s">
        <v>95</v>
      </c>
      <c r="B21" s="15" t="s">
        <v>56</v>
      </c>
      <c r="C21" s="16">
        <f>C22</f>
        <v>1271000</v>
      </c>
      <c r="D21" s="16">
        <f>D22</f>
        <v>1687000</v>
      </c>
      <c r="E21" s="16">
        <f>E22</f>
        <v>1748000</v>
      </c>
    </row>
    <row r="22" spans="1:5" s="5" customFormat="1" ht="56.25" x14ac:dyDescent="0.2">
      <c r="A22" s="30" t="s">
        <v>91</v>
      </c>
      <c r="B22" s="18" t="s">
        <v>55</v>
      </c>
      <c r="C22" s="16">
        <v>1271000</v>
      </c>
      <c r="D22" s="16">
        <v>1687000</v>
      </c>
      <c r="E22" s="16">
        <v>1748000</v>
      </c>
    </row>
    <row r="23" spans="1:5" ht="45" x14ac:dyDescent="0.2">
      <c r="A23" s="14" t="s">
        <v>94</v>
      </c>
      <c r="B23" s="15" t="s">
        <v>54</v>
      </c>
      <c r="C23" s="16">
        <f>C24</f>
        <v>6000</v>
      </c>
      <c r="D23" s="16">
        <f>D24</f>
        <v>8000</v>
      </c>
      <c r="E23" s="16">
        <f>E24</f>
        <v>9000</v>
      </c>
    </row>
    <row r="24" spans="1:5" ht="56.25" x14ac:dyDescent="0.2">
      <c r="A24" s="30" t="s">
        <v>90</v>
      </c>
      <c r="B24" s="18" t="s">
        <v>53</v>
      </c>
      <c r="C24" s="19">
        <v>6000</v>
      </c>
      <c r="D24" s="19">
        <v>8000</v>
      </c>
      <c r="E24" s="19">
        <v>9000</v>
      </c>
    </row>
    <row r="25" spans="1:5" ht="33.75" x14ac:dyDescent="0.2">
      <c r="A25" s="14" t="s">
        <v>93</v>
      </c>
      <c r="B25" s="15" t="s">
        <v>52</v>
      </c>
      <c r="C25" s="16">
        <f>C26</f>
        <v>1229000</v>
      </c>
      <c r="D25" s="16">
        <f>D26</f>
        <v>1631000</v>
      </c>
      <c r="E25" s="16">
        <f>E26</f>
        <v>1692000</v>
      </c>
    </row>
    <row r="26" spans="1:5" ht="56.25" x14ac:dyDescent="0.2">
      <c r="A26" s="30" t="s">
        <v>89</v>
      </c>
      <c r="B26" s="18" t="s">
        <v>51</v>
      </c>
      <c r="C26" s="16">
        <v>1229000</v>
      </c>
      <c r="D26" s="16">
        <v>1631000</v>
      </c>
      <c r="E26" s="16">
        <v>1692000</v>
      </c>
    </row>
    <row r="27" spans="1:5" s="5" customFormat="1" ht="33.75" x14ac:dyDescent="0.2">
      <c r="A27" s="14" t="s">
        <v>92</v>
      </c>
      <c r="B27" s="15" t="s">
        <v>50</v>
      </c>
      <c r="C27" s="16">
        <f>C28</f>
        <v>-78000</v>
      </c>
      <c r="D27" s="16">
        <f>D28</f>
        <v>-99000</v>
      </c>
      <c r="E27" s="16">
        <f>E28</f>
        <v>-98000</v>
      </c>
    </row>
    <row r="28" spans="1:5" s="8" customFormat="1" ht="56.25" x14ac:dyDescent="0.2">
      <c r="A28" s="30" t="s">
        <v>88</v>
      </c>
      <c r="B28" s="18" t="s">
        <v>49</v>
      </c>
      <c r="C28" s="16">
        <v>-78000</v>
      </c>
      <c r="D28" s="16">
        <v>-99000</v>
      </c>
      <c r="E28" s="16">
        <v>-98000</v>
      </c>
    </row>
    <row r="29" spans="1:5" s="5" customFormat="1" ht="12.75" x14ac:dyDescent="0.2">
      <c r="A29" s="11" t="s">
        <v>48</v>
      </c>
      <c r="B29" s="12" t="s">
        <v>47</v>
      </c>
      <c r="C29" s="13">
        <f>C30+C37</f>
        <v>574000</v>
      </c>
      <c r="D29" s="13">
        <f>D30+D37</f>
        <v>576000</v>
      </c>
      <c r="E29" s="13">
        <f>E30+E37</f>
        <v>582000</v>
      </c>
    </row>
    <row r="30" spans="1:5" s="5" customFormat="1" ht="12.75" x14ac:dyDescent="0.2">
      <c r="A30" s="11" t="s">
        <v>98</v>
      </c>
      <c r="B30" s="15" t="s">
        <v>103</v>
      </c>
      <c r="C30" s="16">
        <f>C31+C34</f>
        <v>36000</v>
      </c>
      <c r="D30" s="16">
        <f>D31+D34</f>
        <v>38000</v>
      </c>
      <c r="E30" s="16">
        <f>E31+E34</f>
        <v>44000</v>
      </c>
    </row>
    <row r="31" spans="1:5" s="5" customFormat="1" ht="12.75" x14ac:dyDescent="0.2">
      <c r="A31" s="36" t="s">
        <v>100</v>
      </c>
      <c r="B31" s="35" t="s">
        <v>104</v>
      </c>
      <c r="C31" s="16">
        <f t="shared" ref="C31:E32" si="0">C32</f>
        <v>18000</v>
      </c>
      <c r="D31" s="16">
        <f t="shared" si="0"/>
        <v>19000</v>
      </c>
      <c r="E31" s="16">
        <f t="shared" si="0"/>
        <v>20000</v>
      </c>
    </row>
    <row r="32" spans="1:5" s="5" customFormat="1" ht="12.75" x14ac:dyDescent="0.2">
      <c r="A32" s="32" t="s">
        <v>101</v>
      </c>
      <c r="B32" s="34" t="s">
        <v>104</v>
      </c>
      <c r="C32" s="16">
        <f t="shared" si="0"/>
        <v>18000</v>
      </c>
      <c r="D32" s="16">
        <f t="shared" si="0"/>
        <v>19000</v>
      </c>
      <c r="E32" s="16">
        <f t="shared" si="0"/>
        <v>20000</v>
      </c>
    </row>
    <row r="33" spans="1:5" s="5" customFormat="1" ht="33.75" x14ac:dyDescent="0.2">
      <c r="A33" s="33" t="s">
        <v>102</v>
      </c>
      <c r="B33" s="34" t="s">
        <v>105</v>
      </c>
      <c r="C33" s="16">
        <v>18000</v>
      </c>
      <c r="D33" s="16">
        <v>19000</v>
      </c>
      <c r="E33" s="16">
        <v>20000</v>
      </c>
    </row>
    <row r="34" spans="1:5" s="5" customFormat="1" ht="25.5" customHeight="1" x14ac:dyDescent="0.2">
      <c r="A34" s="14" t="s">
        <v>76</v>
      </c>
      <c r="B34" s="23" t="s">
        <v>77</v>
      </c>
      <c r="C34" s="16">
        <f t="shared" ref="C34:E35" si="1">C35</f>
        <v>18000</v>
      </c>
      <c r="D34" s="16">
        <f t="shared" si="1"/>
        <v>19000</v>
      </c>
      <c r="E34" s="16">
        <f t="shared" si="1"/>
        <v>24000</v>
      </c>
    </row>
    <row r="35" spans="1:5" s="5" customFormat="1" ht="21.75" customHeight="1" x14ac:dyDescent="0.2">
      <c r="A35" s="14" t="s">
        <v>75</v>
      </c>
      <c r="B35" s="24" t="s">
        <v>77</v>
      </c>
      <c r="C35" s="16">
        <f t="shared" si="1"/>
        <v>18000</v>
      </c>
      <c r="D35" s="16">
        <f t="shared" si="1"/>
        <v>19000</v>
      </c>
      <c r="E35" s="16">
        <f t="shared" si="1"/>
        <v>24000</v>
      </c>
    </row>
    <row r="36" spans="1:5" s="5" customFormat="1" ht="45" x14ac:dyDescent="0.2">
      <c r="A36" s="28" t="s">
        <v>96</v>
      </c>
      <c r="B36" s="24" t="s">
        <v>78</v>
      </c>
      <c r="C36" s="16">
        <v>18000</v>
      </c>
      <c r="D36" s="16">
        <v>19000</v>
      </c>
      <c r="E36" s="16">
        <v>24000</v>
      </c>
    </row>
    <row r="37" spans="1:5" s="5" customFormat="1" ht="15.95" customHeight="1" x14ac:dyDescent="0.2">
      <c r="A37" s="14" t="s">
        <v>46</v>
      </c>
      <c r="B37" s="15" t="s">
        <v>44</v>
      </c>
      <c r="C37" s="16">
        <f t="shared" ref="C37:E38" si="2">C38</f>
        <v>538000</v>
      </c>
      <c r="D37" s="16">
        <f t="shared" si="2"/>
        <v>538000</v>
      </c>
      <c r="E37" s="16">
        <f t="shared" si="2"/>
        <v>538000</v>
      </c>
    </row>
    <row r="38" spans="1:5" s="5" customFormat="1" ht="15.95" customHeight="1" x14ac:dyDescent="0.2">
      <c r="A38" s="14" t="s">
        <v>45</v>
      </c>
      <c r="B38" s="15" t="s">
        <v>44</v>
      </c>
      <c r="C38" s="16">
        <f t="shared" si="2"/>
        <v>538000</v>
      </c>
      <c r="D38" s="16">
        <f t="shared" si="2"/>
        <v>538000</v>
      </c>
      <c r="E38" s="16">
        <f t="shared" si="2"/>
        <v>538000</v>
      </c>
    </row>
    <row r="39" spans="1:5" s="5" customFormat="1" ht="22.5" x14ac:dyDescent="0.2">
      <c r="A39" s="14" t="s">
        <v>43</v>
      </c>
      <c r="B39" s="15" t="s">
        <v>42</v>
      </c>
      <c r="C39" s="16">
        <v>538000</v>
      </c>
      <c r="D39" s="16">
        <v>538000</v>
      </c>
      <c r="E39" s="16">
        <v>538000</v>
      </c>
    </row>
    <row r="40" spans="1:5" s="5" customFormat="1" ht="15.95" customHeight="1" x14ac:dyDescent="0.2">
      <c r="A40" s="11" t="s">
        <v>41</v>
      </c>
      <c r="B40" s="12" t="s">
        <v>40</v>
      </c>
      <c r="C40" s="13">
        <f>C41+C44</f>
        <v>1284000</v>
      </c>
      <c r="D40" s="13">
        <f>D41+D44</f>
        <v>1271000</v>
      </c>
      <c r="E40" s="13">
        <f>E41+E44</f>
        <v>1268000</v>
      </c>
    </row>
    <row r="41" spans="1:5" ht="15.95" customHeight="1" x14ac:dyDescent="0.2">
      <c r="A41" s="14" t="s">
        <v>39</v>
      </c>
      <c r="B41" s="15" t="s">
        <v>38</v>
      </c>
      <c r="C41" s="16">
        <f t="shared" ref="C41:E42" si="3">C42</f>
        <v>51000</v>
      </c>
      <c r="D41" s="16">
        <f t="shared" si="3"/>
        <v>56000</v>
      </c>
      <c r="E41" s="16">
        <f t="shared" si="3"/>
        <v>62000</v>
      </c>
    </row>
    <row r="42" spans="1:5" ht="22.5" x14ac:dyDescent="0.2">
      <c r="A42" s="14" t="s">
        <v>37</v>
      </c>
      <c r="B42" s="15" t="s">
        <v>36</v>
      </c>
      <c r="C42" s="16">
        <f t="shared" si="3"/>
        <v>51000</v>
      </c>
      <c r="D42" s="16">
        <f t="shared" si="3"/>
        <v>56000</v>
      </c>
      <c r="E42" s="16">
        <f t="shared" si="3"/>
        <v>62000</v>
      </c>
    </row>
    <row r="43" spans="1:5" ht="33.75" x14ac:dyDescent="0.2">
      <c r="A43" s="14" t="s">
        <v>35</v>
      </c>
      <c r="B43" s="15" t="s">
        <v>34</v>
      </c>
      <c r="C43" s="16">
        <v>51000</v>
      </c>
      <c r="D43" s="16">
        <v>56000</v>
      </c>
      <c r="E43" s="16">
        <v>62000</v>
      </c>
    </row>
    <row r="44" spans="1:5" s="5" customFormat="1" ht="15.95" customHeight="1" x14ac:dyDescent="0.2">
      <c r="A44" s="14" t="s">
        <v>33</v>
      </c>
      <c r="B44" s="15" t="s">
        <v>32</v>
      </c>
      <c r="C44" s="16">
        <f>C45+C48</f>
        <v>1233000</v>
      </c>
      <c r="D44" s="16">
        <f>D45+D48</f>
        <v>1215000</v>
      </c>
      <c r="E44" s="16">
        <f>E45+E48</f>
        <v>1206000</v>
      </c>
    </row>
    <row r="45" spans="1:5" s="5" customFormat="1" ht="15.95" customHeight="1" x14ac:dyDescent="0.2">
      <c r="A45" s="25" t="s">
        <v>31</v>
      </c>
      <c r="B45" s="26" t="s">
        <v>30</v>
      </c>
      <c r="C45" s="16">
        <f t="shared" ref="C45:E46" si="4">C46</f>
        <v>292000</v>
      </c>
      <c r="D45" s="16">
        <f t="shared" si="4"/>
        <v>264000</v>
      </c>
      <c r="E45" s="16">
        <f t="shared" si="4"/>
        <v>246000</v>
      </c>
    </row>
    <row r="46" spans="1:5" ht="22.5" x14ac:dyDescent="0.2">
      <c r="A46" s="14" t="s">
        <v>99</v>
      </c>
      <c r="B46" s="26" t="s">
        <v>29</v>
      </c>
      <c r="C46" s="16">
        <f t="shared" si="4"/>
        <v>292000</v>
      </c>
      <c r="D46" s="16">
        <f t="shared" si="4"/>
        <v>264000</v>
      </c>
      <c r="E46" s="16">
        <f t="shared" si="4"/>
        <v>246000</v>
      </c>
    </row>
    <row r="47" spans="1:5" ht="33.75" x14ac:dyDescent="0.2">
      <c r="A47" s="27" t="s">
        <v>28</v>
      </c>
      <c r="B47" s="26" t="s">
        <v>27</v>
      </c>
      <c r="C47" s="16">
        <v>292000</v>
      </c>
      <c r="D47" s="16">
        <v>264000</v>
      </c>
      <c r="E47" s="16">
        <v>246000</v>
      </c>
    </row>
    <row r="48" spans="1:5" ht="15.95" customHeight="1" x14ac:dyDescent="0.2">
      <c r="A48" s="14" t="s">
        <v>26</v>
      </c>
      <c r="B48" s="15" t="s">
        <v>25</v>
      </c>
      <c r="C48" s="16">
        <f t="shared" ref="C48:E49" si="5">C49</f>
        <v>941000</v>
      </c>
      <c r="D48" s="16">
        <f t="shared" si="5"/>
        <v>951000</v>
      </c>
      <c r="E48" s="16">
        <f t="shared" si="5"/>
        <v>960000</v>
      </c>
    </row>
    <row r="49" spans="1:5" ht="22.5" x14ac:dyDescent="0.2">
      <c r="A49" s="14" t="s">
        <v>24</v>
      </c>
      <c r="B49" s="15" t="s">
        <v>23</v>
      </c>
      <c r="C49" s="16">
        <f t="shared" si="5"/>
        <v>941000</v>
      </c>
      <c r="D49" s="16">
        <f t="shared" si="5"/>
        <v>951000</v>
      </c>
      <c r="E49" s="16">
        <f t="shared" si="5"/>
        <v>960000</v>
      </c>
    </row>
    <row r="50" spans="1:5" ht="33.75" x14ac:dyDescent="0.2">
      <c r="A50" s="28" t="s">
        <v>80</v>
      </c>
      <c r="B50" s="15" t="s">
        <v>22</v>
      </c>
      <c r="C50" s="16">
        <v>941000</v>
      </c>
      <c r="D50" s="16">
        <v>951000</v>
      </c>
      <c r="E50" s="16">
        <v>960000</v>
      </c>
    </row>
    <row r="51" spans="1:5" s="5" customFormat="1" ht="22.5" x14ac:dyDescent="0.2">
      <c r="A51" s="11" t="s">
        <v>21</v>
      </c>
      <c r="B51" s="12" t="s">
        <v>20</v>
      </c>
      <c r="C51" s="13">
        <f t="shared" ref="C51:E53" si="6">C52</f>
        <v>151000</v>
      </c>
      <c r="D51" s="13">
        <f t="shared" si="6"/>
        <v>151000</v>
      </c>
      <c r="E51" s="13">
        <f t="shared" si="6"/>
        <v>151000</v>
      </c>
    </row>
    <row r="52" spans="1:5" ht="45.75" customHeight="1" x14ac:dyDescent="0.2">
      <c r="A52" s="14" t="s">
        <v>19</v>
      </c>
      <c r="B52" s="15" t="s">
        <v>18</v>
      </c>
      <c r="C52" s="16">
        <f t="shared" si="6"/>
        <v>151000</v>
      </c>
      <c r="D52" s="16">
        <f t="shared" si="6"/>
        <v>151000</v>
      </c>
      <c r="E52" s="16">
        <f t="shared" si="6"/>
        <v>151000</v>
      </c>
    </row>
    <row r="53" spans="1:5" ht="34.5" customHeight="1" x14ac:dyDescent="0.2">
      <c r="A53" s="14" t="s">
        <v>17</v>
      </c>
      <c r="B53" s="15" t="s">
        <v>97</v>
      </c>
      <c r="C53" s="16">
        <f t="shared" si="6"/>
        <v>151000</v>
      </c>
      <c r="D53" s="16">
        <f t="shared" si="6"/>
        <v>151000</v>
      </c>
      <c r="E53" s="16">
        <f t="shared" si="6"/>
        <v>151000</v>
      </c>
    </row>
    <row r="54" spans="1:5" ht="35.25" customHeight="1" x14ac:dyDescent="0.2">
      <c r="A54" s="28" t="s">
        <v>108</v>
      </c>
      <c r="B54" s="15" t="s">
        <v>87</v>
      </c>
      <c r="C54" s="16">
        <v>151000</v>
      </c>
      <c r="D54" s="16">
        <v>151000</v>
      </c>
      <c r="E54" s="16">
        <v>151000</v>
      </c>
    </row>
    <row r="55" spans="1:5" s="5" customFormat="1" ht="15.95" customHeight="1" x14ac:dyDescent="0.2">
      <c r="A55" s="11" t="s">
        <v>16</v>
      </c>
      <c r="B55" s="12" t="s">
        <v>15</v>
      </c>
      <c r="C55" s="13">
        <f>C56</f>
        <v>5484507.9699999997</v>
      </c>
      <c r="D55" s="13">
        <f>D56</f>
        <v>4657900.6500000004</v>
      </c>
      <c r="E55" s="13">
        <f>E56</f>
        <v>4754260</v>
      </c>
    </row>
    <row r="56" spans="1:5" s="5" customFormat="1" ht="24" customHeight="1" x14ac:dyDescent="0.2">
      <c r="A56" s="11" t="s">
        <v>14</v>
      </c>
      <c r="B56" s="12" t="s">
        <v>2</v>
      </c>
      <c r="C56" s="13">
        <f>C57+C62+C65</f>
        <v>5484507.9699999997</v>
      </c>
      <c r="D56" s="13">
        <f>D57+D62+D65</f>
        <v>4657900.6500000004</v>
      </c>
      <c r="E56" s="13">
        <f>E57+E62+E65</f>
        <v>4754260</v>
      </c>
    </row>
    <row r="57" spans="1:5" s="5" customFormat="1" ht="15.95" customHeight="1" x14ac:dyDescent="0.2">
      <c r="A57" s="11" t="s">
        <v>13</v>
      </c>
      <c r="B57" s="12" t="s">
        <v>12</v>
      </c>
      <c r="C57" s="13">
        <f>C58+C60</f>
        <v>4337000</v>
      </c>
      <c r="D57" s="13">
        <f>D58+D60</f>
        <v>4375000</v>
      </c>
      <c r="E57" s="13">
        <f>E58+E60</f>
        <v>4393000</v>
      </c>
    </row>
    <row r="58" spans="1:5" ht="15.95" customHeight="1" x14ac:dyDescent="0.2">
      <c r="A58" s="14" t="s">
        <v>11</v>
      </c>
      <c r="B58" s="15" t="s">
        <v>9</v>
      </c>
      <c r="C58" s="16">
        <f>C59</f>
        <v>4332000</v>
      </c>
      <c r="D58" s="16">
        <f>D59</f>
        <v>4369000</v>
      </c>
      <c r="E58" s="16">
        <f>E59</f>
        <v>4393000</v>
      </c>
    </row>
    <row r="59" spans="1:5" s="8" customFormat="1" ht="22.5" customHeight="1" x14ac:dyDescent="0.2">
      <c r="A59" s="28" t="s">
        <v>10</v>
      </c>
      <c r="B59" s="15" t="s">
        <v>81</v>
      </c>
      <c r="C59" s="16">
        <v>4332000</v>
      </c>
      <c r="D59" s="16">
        <v>4369000</v>
      </c>
      <c r="E59" s="16">
        <v>4393000</v>
      </c>
    </row>
    <row r="60" spans="1:5" s="8" customFormat="1" ht="22.5" customHeight="1" x14ac:dyDescent="0.2">
      <c r="A60" s="28" t="s">
        <v>109</v>
      </c>
      <c r="B60" s="15" t="s">
        <v>111</v>
      </c>
      <c r="C60" s="16">
        <f>C61</f>
        <v>5000</v>
      </c>
      <c r="D60" s="16">
        <f>D61</f>
        <v>6000</v>
      </c>
      <c r="E60" s="16">
        <f>E61</f>
        <v>0</v>
      </c>
    </row>
    <row r="61" spans="1:5" s="8" customFormat="1" ht="22.5" customHeight="1" x14ac:dyDescent="0.2">
      <c r="A61" s="28" t="s">
        <v>110</v>
      </c>
      <c r="B61" s="15" t="s">
        <v>112</v>
      </c>
      <c r="C61" s="16">
        <v>5000</v>
      </c>
      <c r="D61" s="16">
        <v>6000</v>
      </c>
      <c r="E61" s="16">
        <v>0</v>
      </c>
    </row>
    <row r="62" spans="1:5" s="5" customFormat="1" ht="15.75" customHeight="1" x14ac:dyDescent="0.2">
      <c r="A62" s="11" t="s">
        <v>8</v>
      </c>
      <c r="B62" s="12" t="s">
        <v>7</v>
      </c>
      <c r="C62" s="13">
        <f t="shared" ref="C62:E63" si="7">C63</f>
        <v>253207.97</v>
      </c>
      <c r="D62" s="13">
        <f t="shared" si="7"/>
        <v>282900.65000000002</v>
      </c>
      <c r="E62" s="13">
        <f t="shared" si="7"/>
        <v>361260</v>
      </c>
    </row>
    <row r="63" spans="1:5" s="5" customFormat="1" ht="22.5" x14ac:dyDescent="0.2">
      <c r="A63" s="25" t="s">
        <v>6</v>
      </c>
      <c r="B63" s="15" t="s">
        <v>82</v>
      </c>
      <c r="C63" s="16">
        <f t="shared" si="7"/>
        <v>253207.97</v>
      </c>
      <c r="D63" s="16">
        <f t="shared" si="7"/>
        <v>282900.65000000002</v>
      </c>
      <c r="E63" s="16">
        <f t="shared" si="7"/>
        <v>361260</v>
      </c>
    </row>
    <row r="64" spans="1:5" s="8" customFormat="1" ht="22.5" x14ac:dyDescent="0.2">
      <c r="A64" s="28" t="s">
        <v>5</v>
      </c>
      <c r="B64" s="15" t="s">
        <v>83</v>
      </c>
      <c r="C64" s="16">
        <v>253207.97</v>
      </c>
      <c r="D64" s="16">
        <v>282900.65000000002</v>
      </c>
      <c r="E64" s="16">
        <v>361260</v>
      </c>
    </row>
    <row r="65" spans="1:5" s="5" customFormat="1" ht="12.75" x14ac:dyDescent="0.2">
      <c r="A65" s="37" t="s">
        <v>118</v>
      </c>
      <c r="B65" s="12" t="s">
        <v>84</v>
      </c>
      <c r="C65" s="13">
        <f>C66</f>
        <v>894300</v>
      </c>
      <c r="D65" s="13">
        <v>0</v>
      </c>
      <c r="E65" s="13">
        <v>0</v>
      </c>
    </row>
    <row r="66" spans="1:5" s="8" customFormat="1" ht="15.75" customHeight="1" x14ac:dyDescent="0.2">
      <c r="A66" s="29" t="s">
        <v>116</v>
      </c>
      <c r="B66" s="7" t="s">
        <v>3</v>
      </c>
      <c r="C66" s="6">
        <f>C67</f>
        <v>894300</v>
      </c>
      <c r="D66" s="6">
        <f>D67</f>
        <v>0</v>
      </c>
      <c r="E66" s="6">
        <f>E67</f>
        <v>0</v>
      </c>
    </row>
    <row r="67" spans="1:5" s="8" customFormat="1" ht="22.5" customHeight="1" x14ac:dyDescent="0.2">
      <c r="A67" s="29" t="s">
        <v>117</v>
      </c>
      <c r="B67" s="7" t="s">
        <v>4</v>
      </c>
      <c r="C67" s="6">
        <v>894300</v>
      </c>
      <c r="D67" s="6">
        <v>0</v>
      </c>
      <c r="E67" s="6">
        <v>0</v>
      </c>
    </row>
    <row r="68" spans="1:5" s="5" customFormat="1" x14ac:dyDescent="0.25">
      <c r="A68" s="48" t="s">
        <v>1</v>
      </c>
      <c r="B68" s="49"/>
      <c r="C68" s="31">
        <f>C10+C55</f>
        <v>11993507.969999999</v>
      </c>
      <c r="D68" s="31">
        <f>D10+D55</f>
        <v>12151900.65</v>
      </c>
      <c r="E68" s="31">
        <f>E10+E55</f>
        <v>12661260</v>
      </c>
    </row>
  </sheetData>
  <mergeCells count="6">
    <mergeCell ref="A6:E6"/>
    <mergeCell ref="A8:A9"/>
    <mergeCell ref="B8:B9"/>
    <mergeCell ref="D2:E4"/>
    <mergeCell ref="D1:E1"/>
    <mergeCell ref="A68:B68"/>
  </mergeCells>
  <pageMargins left="0.7" right="0.7" top="0.75" bottom="0.75" header="0.3" footer="0.3"/>
  <pageSetup paperSize="9" scale="58" fitToHeight="12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2023-06-16T06:37:07Z</cp:lastPrinted>
  <dcterms:created xsi:type="dcterms:W3CDTF">2009-11-09T07:06:48Z</dcterms:created>
  <dcterms:modified xsi:type="dcterms:W3CDTF">2025-11-21T10:35:22Z</dcterms:modified>
</cp:coreProperties>
</file>