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800" windowHeight="7665"/>
  </bookViews>
  <sheets>
    <sheet name="СРБ на план пер. (КЦСР)" sheetId="5" r:id="rId1"/>
  </sheets>
  <calcPr calcId="125725"/>
</workbook>
</file>

<file path=xl/calcChain.xml><?xml version="1.0" encoding="utf-8"?>
<calcChain xmlns="http://schemas.openxmlformats.org/spreadsheetml/2006/main">
  <c r="F88" i="5"/>
  <c r="G89"/>
  <c r="H89"/>
  <c r="F89"/>
  <c r="G90"/>
  <c r="H90"/>
  <c r="F90"/>
  <c r="G94"/>
  <c r="G93" s="1"/>
  <c r="G92" s="1"/>
  <c r="G88" s="1"/>
  <c r="G95"/>
  <c r="H60"/>
  <c r="G60"/>
  <c r="G18"/>
  <c r="G17" s="1"/>
  <c r="G16" s="1"/>
  <c r="G15" s="1"/>
  <c r="H95" l="1"/>
  <c r="H94" s="1"/>
  <c r="H93" s="1"/>
  <c r="H92" s="1"/>
  <c r="H88" s="1"/>
  <c r="G77"/>
  <c r="G76" s="1"/>
  <c r="H77"/>
  <c r="H76" s="1"/>
  <c r="F77"/>
  <c r="F76" s="1"/>
  <c r="G69"/>
  <c r="G68" s="1"/>
  <c r="H69"/>
  <c r="H68" s="1"/>
  <c r="F69"/>
  <c r="F68" s="1"/>
  <c r="H18" l="1"/>
  <c r="H17" s="1"/>
  <c r="H16" s="1"/>
  <c r="H15" s="1"/>
  <c r="H37" l="1"/>
  <c r="H36" s="1"/>
  <c r="H35" s="1"/>
  <c r="G37"/>
  <c r="G36" s="1"/>
  <c r="G35" s="1"/>
  <c r="H75"/>
  <c r="G75"/>
  <c r="F75"/>
  <c r="G50"/>
  <c r="H50"/>
  <c r="F50"/>
  <c r="G67"/>
  <c r="H67"/>
  <c r="F67"/>
  <c r="G23" l="1"/>
  <c r="G22" s="1"/>
  <c r="H23"/>
  <c r="H22" s="1"/>
  <c r="H49"/>
  <c r="H48" s="1"/>
  <c r="G49"/>
  <c r="G48" s="1"/>
  <c r="G59"/>
  <c r="G58" s="1"/>
  <c r="G43" s="1"/>
  <c r="G97" s="1"/>
  <c r="H59"/>
  <c r="H58" s="1"/>
  <c r="G56"/>
  <c r="G55" s="1"/>
  <c r="G54" s="1"/>
  <c r="H56"/>
  <c r="H55" s="1"/>
  <c r="H54" s="1"/>
  <c r="G73"/>
  <c r="G72" s="1"/>
  <c r="G71" s="1"/>
  <c r="H73"/>
  <c r="H72" s="1"/>
  <c r="H71" s="1"/>
  <c r="G81"/>
  <c r="G80" s="1"/>
  <c r="G79" s="1"/>
  <c r="H81"/>
  <c r="H80" s="1"/>
  <c r="H79" s="1"/>
  <c r="G46"/>
  <c r="G45" s="1"/>
  <c r="G44" s="1"/>
  <c r="H46"/>
  <c r="H45" s="1"/>
  <c r="H44" s="1"/>
  <c r="G30"/>
  <c r="H30"/>
  <c r="G33"/>
  <c r="G32" s="1"/>
  <c r="G31" s="1"/>
  <c r="H33"/>
  <c r="H32" s="1"/>
  <c r="H31" s="1"/>
  <c r="H43" l="1"/>
  <c r="H21"/>
  <c r="H20" s="1"/>
  <c r="G21"/>
  <c r="G20" s="1"/>
  <c r="F60"/>
  <c r="F59" s="1"/>
  <c r="F58" s="1"/>
  <c r="F49"/>
  <c r="F48" s="1"/>
  <c r="F30"/>
  <c r="F37"/>
  <c r="F36" s="1"/>
  <c r="F35" s="1"/>
  <c r="F18"/>
  <c r="F17" s="1"/>
  <c r="F16" s="1"/>
  <c r="F15" s="1"/>
  <c r="F73"/>
  <c r="F72" s="1"/>
  <c r="F71" s="1"/>
  <c r="F41"/>
  <c r="F40" s="1"/>
  <c r="F39" s="1"/>
  <c r="F95"/>
  <c r="F94" s="1"/>
  <c r="F93" s="1"/>
  <c r="F92" s="1"/>
  <c r="H97" l="1"/>
  <c r="H14" s="1"/>
  <c r="F86"/>
  <c r="F85" s="1"/>
  <c r="F84" s="1"/>
  <c r="F83" s="1"/>
  <c r="F81" l="1"/>
  <c r="F80" s="1"/>
  <c r="F79" s="1"/>
  <c r="F56" l="1"/>
  <c r="F55" s="1"/>
  <c r="F54" s="1"/>
  <c r="F65"/>
  <c r="F64" s="1"/>
  <c r="F63" s="1"/>
  <c r="F46"/>
  <c r="F45" s="1"/>
  <c r="F28"/>
  <c r="F27" s="1"/>
  <c r="F26" s="1"/>
  <c r="F25" s="1"/>
  <c r="F44" l="1"/>
  <c r="F43" s="1"/>
  <c r="F97" s="1"/>
  <c r="F14" s="1"/>
  <c r="F13" s="1"/>
  <c r="F33"/>
  <c r="F32" s="1"/>
  <c r="F31" s="1"/>
  <c r="F23"/>
  <c r="F22" s="1"/>
  <c r="F21" s="1"/>
  <c r="F20" s="1"/>
  <c r="H13"/>
  <c r="G14" l="1"/>
  <c r="G13" s="1"/>
</calcChain>
</file>

<file path=xl/sharedStrings.xml><?xml version="1.0" encoding="utf-8"?>
<sst xmlns="http://schemas.openxmlformats.org/spreadsheetml/2006/main" count="134" uniqueCount="78">
  <si>
    <t>к решению Совета депутатов</t>
  </si>
  <si>
    <t>Васильевского сельсовета</t>
  </si>
  <si>
    <t>(руб.)</t>
  </si>
  <si>
    <t>Наименование</t>
  </si>
  <si>
    <t>ЦСР</t>
  </si>
  <si>
    <t>РЗ</t>
  </si>
  <si>
    <t>ПР</t>
  </si>
  <si>
    <t>ВР</t>
  </si>
  <si>
    <t>1</t>
  </si>
  <si>
    <t>Муниципальная программа "Реализация муниципальной политики на территории муниципального образования Васильевский сельсовет Саракташского района Оренбургской области"</t>
  </si>
  <si>
    <t>Комплексы процессных мероприятий</t>
  </si>
  <si>
    <t>Комплекс процессных мероприятий "Безопасность"</t>
  </si>
  <si>
    <t>Мероприятия по обеспечению пожарной безопасности на территории муниципального образования поселения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</si>
  <si>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</si>
  <si>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</si>
  <si>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Иные закупки товаров, работ и услуг для обеспечения государственных (муниципальных) нужд</t>
  </si>
  <si>
    <t>Комплекс процессных мероприятий "Развитие дорожного хозяйства"</t>
  </si>
  <si>
    <t>НАЦИОНАЛЬНАЯ ЭКОНОМИКА</t>
  </si>
  <si>
    <t>Дорожное хозяйство (дорожные фонды)</t>
  </si>
  <si>
    <t>Комплекс процессных мероприятий "Развитие культуры, физической культуры и массового спорта"</t>
  </si>
  <si>
    <t>Культура, кинематография</t>
  </si>
  <si>
    <t>Культура</t>
  </si>
  <si>
    <t>Иные межбюджетные трансферты</t>
  </si>
  <si>
    <t>Мероприятия, направленные на развитие культуры на территории муниципального образования поселения</t>
  </si>
  <si>
    <t>Комплекс процессных мероприятий "Обеспечение реализации программы"</t>
  </si>
  <si>
    <t>Глава муниципального образавания</t>
  </si>
  <si>
    <t>Общегосударственные вопросы</t>
  </si>
  <si>
    <t>Расходы на выплаты персоналу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</si>
  <si>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 местных администраций</t>
  </si>
  <si>
    <t>Уплата налогов, сборов и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</si>
  <si>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</si>
  <si>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Предоставление пенсии за выслугу лет муниципальным служащим</t>
  </si>
  <si>
    <t>Социальная политика</t>
  </si>
  <si>
    <t>Пенсионное обеспечение</t>
  </si>
  <si>
    <t>Публичные нормативные социальные выплаты гражданам</t>
  </si>
  <si>
    <t>Осуществление первичного воинского учета органами местного самоуправления поселений, муниципальных и городских округов</t>
  </si>
  <si>
    <t>Национальная оборона</t>
  </si>
  <si>
    <t>Мобилизационная и вневойсковая подготовка</t>
  </si>
  <si>
    <t>Расходы на выплату персоналу государственных (муниципальных) органов</t>
  </si>
  <si>
    <t>Членские взносы в Совет (ассоциацию) муниципальных образований</t>
  </si>
  <si>
    <t>Другие общегосударственные вопросы</t>
  </si>
  <si>
    <t>Непрограммное направление расходов (непрограммные мероприятия)</t>
  </si>
  <si>
    <t>Прочие непрограммные мероприятия</t>
  </si>
  <si>
    <t>Жилищно-коммунальное хозяйство</t>
  </si>
  <si>
    <t>Жилищное хозяйство</t>
  </si>
  <si>
    <t>Итого</t>
  </si>
  <si>
    <t>Приложение № 6</t>
  </si>
  <si>
    <t>Центральный аппарат</t>
  </si>
  <si>
    <t>х</t>
  </si>
  <si>
    <t>Мероприятия по благоустройству территории муниципального образования поселения</t>
  </si>
  <si>
    <t>Благоустройство</t>
  </si>
  <si>
    <t>Коммунальное хозяйство</t>
  </si>
  <si>
    <t>53406Т0010</t>
  </si>
  <si>
    <t>Содержание и ремонт, капитальный ремонт автомобильных дорог общего пользования и искусственных сооружений на них</t>
  </si>
  <si>
    <t>Функционированиевысшего должностного лица субъекта Российской Федерации и муниципального образования</t>
  </si>
  <si>
    <t>Иные межбюджетные трансферты на осуществление части переданных полномочий по организации в границах поселения водоснабжения, водоотведения населения</t>
  </si>
  <si>
    <t>Комплекс процессных мероприятий "Развитие коммунального хозяйства"</t>
  </si>
  <si>
    <t>Комплекс процессных мероприятий "Благоустройство территории Васильевского сельсовета"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</si>
  <si>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</si>
  <si>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>53404Т0090</t>
  </si>
  <si>
    <t>53404Т0080</t>
  </si>
  <si>
    <t>53405Т0050</t>
  </si>
  <si>
    <t>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</si>
  <si>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53405Т0030</t>
  </si>
  <si>
    <t>53405Т0060</t>
  </si>
  <si>
    <t>Условно утвержденные расходы</t>
  </si>
  <si>
    <t>Иные межбюджетные трансферты, передаваемые районному бюджету из бюджетов поселений на финансовое обеспечение части передаваемых полномочий по организации досуга и обеспечению жителей услугами организации культуры и библиотечного обслуживания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</si>
  <si>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</si>
  <si>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</si>
  <si>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</si>
  <si>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Иные межбюджетные трансферты, передаваемые районному бюджету из бюджетов поселений на осуществление части переданных полномочий по подготовке документов и расчетов, необходимых для составления проектов бюджета, исполнения бюджета сельских поселений и полномочий по ведению бюджетного учета и формированию бюджетной отчетности</t>
  </si>
  <si>
    <t>53405Т0070</t>
  </si>
  <si>
    <t>РАСПРЕДЕЛЕНИЕ БЮДЖЕТНЫХ АССИГНОВАНИЙ  БЮДЖЕТА ПОСЕЛЕНИЯ ПО ЦЕЛЕВЫМ СТАТЬЯМ (МУНИЦИПАЛЬНЫМ ПРОГРАММАМ ВАСИЛЬЕВСКОГО СЕЛЬСОВЕТА И НЕПРОГРАММНЫМ  НАПРАВЛЕНИЯМ ДЕЯТЕЛЬНОСТИ), РАЗДЕЛАМ, ПОДРАЗДЕЛАМ, ГРУППАМ И  ПОДГРУППАМ ВИДОВ РАСХОДОВ КЛАССИФИКАЦИИ РАСХОДОВ НА 2025 ГОД И НА ПЛАНОВЫЙ ПЕРИОД 2026 И 2027 ГОДОВ</t>
  </si>
  <si>
    <t>Проведение выборов представительные органы муниципального образования</t>
  </si>
  <si>
    <t>Прочие непрограммныемероприятия</t>
  </si>
  <si>
    <t>Специальные расходы</t>
  </si>
  <si>
    <t>53402Д100</t>
  </si>
  <si>
    <t xml:space="preserve">от          .12.2024 года № </t>
  </si>
</sst>
</file>

<file path=xl/styles.xml><?xml version="1.0" encoding="utf-8"?>
<styleSheet xmlns="http://schemas.openxmlformats.org/spreadsheetml/2006/main">
  <numFmts count="5">
    <numFmt numFmtId="164" formatCode="&quot;&quot;###\ ##0.00"/>
    <numFmt numFmtId="165" formatCode="0000000000"/>
    <numFmt numFmtId="166" formatCode="00"/>
    <numFmt numFmtId="167" formatCode="#\ ##0.00;[Red]\-#\ ##0.00;0.00"/>
    <numFmt numFmtId="168" formatCode="000"/>
  </numFmts>
  <fonts count="17">
    <font>
      <sz val="10"/>
      <name val="Arial Cyr"/>
      <charset val="204"/>
    </font>
    <font>
      <b/>
      <sz val="12"/>
      <name val="Times New Roman"/>
      <charset val="204"/>
    </font>
    <font>
      <sz val="16"/>
      <name val="Arial Cyr"/>
      <charset val="204"/>
    </font>
    <font>
      <sz val="10"/>
      <name val="Times New Roman"/>
      <charset val="204"/>
    </font>
    <font>
      <sz val="10"/>
      <name val="Arial"/>
      <charset val="204"/>
    </font>
    <font>
      <sz val="16"/>
      <name val="Times New Roman"/>
      <charset val="204"/>
    </font>
    <font>
      <b/>
      <sz val="16"/>
      <name val="Times New Roman"/>
      <charset val="204"/>
    </font>
    <font>
      <b/>
      <sz val="14"/>
      <name val="Times New Roman"/>
      <charset val="204"/>
    </font>
    <font>
      <sz val="14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Times New Roman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8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/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/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3" fillId="0" borderId="0" xfId="3" applyNumberFormat="1" applyFont="1" applyFill="1" applyAlignment="1" applyProtection="1">
      <protection hidden="1"/>
    </xf>
    <xf numFmtId="0" fontId="4" fillId="0" borderId="0" xfId="2" applyFont="1"/>
    <xf numFmtId="0" fontId="2" fillId="0" borderId="0" xfId="0" applyFont="1" applyFill="1"/>
    <xf numFmtId="0" fontId="2" fillId="0" borderId="0" xfId="0" applyFont="1"/>
    <xf numFmtId="0" fontId="5" fillId="0" borderId="0" xfId="0" applyFont="1" applyAlignment="1">
      <alignment horizontal="right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165" fontId="10" fillId="0" borderId="1" xfId="0" applyNumberFormat="1" applyFont="1" applyBorder="1" applyAlignment="1">
      <alignment horizontal="center" wrapText="1"/>
    </xf>
    <xf numFmtId="166" fontId="10" fillId="0" borderId="1" xfId="0" applyNumberFormat="1" applyFont="1" applyBorder="1" applyAlignment="1">
      <alignment horizontal="center" wrapText="1"/>
    </xf>
    <xf numFmtId="168" fontId="10" fillId="0" borderId="1" xfId="0" applyNumberFormat="1" applyFont="1" applyBorder="1" applyAlignment="1">
      <alignment horizontal="center" wrapText="1"/>
    </xf>
    <xf numFmtId="164" fontId="10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165" fontId="9" fillId="0" borderId="1" xfId="0" applyNumberFormat="1" applyFont="1" applyBorder="1" applyAlignment="1">
      <alignment horizontal="center" wrapText="1"/>
    </xf>
    <xf numFmtId="166" fontId="9" fillId="0" borderId="1" xfId="0" applyNumberFormat="1" applyFont="1" applyBorder="1" applyAlignment="1">
      <alignment horizontal="center" wrapText="1"/>
    </xf>
    <xf numFmtId="168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165" fontId="10" fillId="0" borderId="0" xfId="0" applyNumberFormat="1" applyFont="1" applyBorder="1" applyAlignment="1">
      <alignment horizontal="center" wrapText="1"/>
    </xf>
    <xf numFmtId="166" fontId="10" fillId="0" borderId="0" xfId="0" applyNumberFormat="1" applyFont="1" applyBorder="1" applyAlignment="1">
      <alignment horizontal="center" wrapText="1"/>
    </xf>
    <xf numFmtId="168" fontId="10" fillId="0" borderId="0" xfId="0" applyNumberFormat="1" applyFont="1" applyBorder="1" applyAlignment="1">
      <alignment horizontal="center" wrapText="1"/>
    </xf>
    <xf numFmtId="164" fontId="10" fillId="0" borderId="0" xfId="0" applyNumberFormat="1" applyFont="1" applyBorder="1" applyAlignment="1">
      <alignment horizontal="center" wrapText="1"/>
    </xf>
    <xf numFmtId="0" fontId="10" fillId="0" borderId="2" xfId="0" applyNumberFormat="1" applyFont="1" applyBorder="1" applyAlignment="1">
      <alignment horizontal="center" wrapText="1"/>
    </xf>
    <xf numFmtId="166" fontId="10" fillId="0" borderId="4" xfId="0" applyNumberFormat="1" applyFont="1" applyBorder="1" applyAlignment="1">
      <alignment horizontal="center" wrapText="1"/>
    </xf>
    <xf numFmtId="0" fontId="10" fillId="0" borderId="2" xfId="0" applyNumberFormat="1" applyFont="1" applyBorder="1" applyAlignment="1">
      <alignment horizontal="center" vertical="center" wrapText="1"/>
    </xf>
    <xf numFmtId="168" fontId="10" fillId="0" borderId="5" xfId="0" applyNumberFormat="1" applyFont="1" applyBorder="1" applyAlignment="1">
      <alignment horizontal="center" wrapText="1"/>
    </xf>
    <xf numFmtId="168" fontId="10" fillId="0" borderId="3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left" wrapText="1"/>
    </xf>
    <xf numFmtId="165" fontId="11" fillId="0" borderId="1" xfId="0" applyNumberFormat="1" applyFont="1" applyBorder="1" applyAlignment="1">
      <alignment horizontal="center" wrapText="1"/>
    </xf>
    <xf numFmtId="166" fontId="11" fillId="0" borderId="1" xfId="0" applyNumberFormat="1" applyFont="1" applyBorder="1" applyAlignment="1">
      <alignment horizontal="center" wrapText="1"/>
    </xf>
    <xf numFmtId="168" fontId="11" fillId="0" borderId="1" xfId="0" applyNumberFormat="1" applyFont="1" applyBorder="1" applyAlignment="1">
      <alignment horizontal="center" wrapText="1"/>
    </xf>
    <xf numFmtId="164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165" fontId="13" fillId="0" borderId="1" xfId="0" applyNumberFormat="1" applyFont="1" applyBorder="1" applyAlignment="1">
      <alignment horizontal="center" wrapText="1"/>
    </xf>
    <xf numFmtId="166" fontId="13" fillId="0" borderId="1" xfId="0" applyNumberFormat="1" applyFont="1" applyBorder="1" applyAlignment="1">
      <alignment horizontal="center" wrapText="1"/>
    </xf>
    <xf numFmtId="168" fontId="13" fillId="0" borderId="1" xfId="0" applyNumberFormat="1" applyFont="1" applyBorder="1" applyAlignment="1">
      <alignment horizontal="center" wrapText="1"/>
    </xf>
    <xf numFmtId="164" fontId="13" fillId="0" borderId="1" xfId="0" applyNumberFormat="1" applyFont="1" applyBorder="1" applyAlignment="1">
      <alignment horizontal="center" wrapText="1"/>
    </xf>
    <xf numFmtId="0" fontId="14" fillId="0" borderId="0" xfId="0" applyFont="1"/>
    <xf numFmtId="165" fontId="12" fillId="0" borderId="1" xfId="0" applyNumberFormat="1" applyFont="1" applyBorder="1" applyAlignment="1">
      <alignment horizontal="center" wrapText="1"/>
    </xf>
    <xf numFmtId="166" fontId="12" fillId="0" borderId="1" xfId="0" applyNumberFormat="1" applyFont="1" applyBorder="1" applyAlignment="1">
      <alignment horizontal="center" wrapText="1"/>
    </xf>
    <xf numFmtId="168" fontId="12" fillId="0" borderId="1" xfId="0" applyNumberFormat="1" applyFont="1" applyBorder="1" applyAlignment="1">
      <alignment horizontal="center" wrapText="1"/>
    </xf>
    <xf numFmtId="164" fontId="12" fillId="0" borderId="1" xfId="0" applyNumberFormat="1" applyFont="1" applyBorder="1" applyAlignment="1">
      <alignment horizontal="center" wrapText="1"/>
    </xf>
    <xf numFmtId="0" fontId="0" fillId="0" borderId="0" xfId="0" applyFont="1"/>
    <xf numFmtId="165" fontId="10" fillId="0" borderId="6" xfId="0" applyNumberFormat="1" applyFont="1" applyBorder="1" applyAlignment="1">
      <alignment horizontal="center" wrapText="1"/>
    </xf>
    <xf numFmtId="165" fontId="13" fillId="0" borderId="6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1" fillId="0" borderId="3" xfId="0" applyFont="1" applyBorder="1" applyAlignment="1">
      <alignment wrapText="1"/>
    </xf>
    <xf numFmtId="164" fontId="10" fillId="0" borderId="1" xfId="0" applyNumberFormat="1" applyFont="1" applyFill="1" applyBorder="1" applyAlignment="1">
      <alignment horizontal="center" wrapText="1"/>
    </xf>
    <xf numFmtId="164" fontId="13" fillId="0" borderId="1" xfId="0" applyNumberFormat="1" applyFont="1" applyFill="1" applyBorder="1" applyAlignment="1">
      <alignment horizontal="center" wrapText="1"/>
    </xf>
    <xf numFmtId="164" fontId="12" fillId="0" borderId="1" xfId="0" applyNumberFormat="1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 wrapText="1"/>
    </xf>
    <xf numFmtId="164" fontId="15" fillId="0" borderId="1" xfId="0" applyNumberFormat="1" applyFont="1" applyFill="1" applyBorder="1" applyAlignment="1">
      <alignment horizontal="center" wrapText="1"/>
    </xf>
    <xf numFmtId="164" fontId="10" fillId="0" borderId="3" xfId="0" applyNumberFormat="1" applyFont="1" applyFill="1" applyBorder="1" applyAlignment="1">
      <alignment horizontal="center" wrapText="1"/>
    </xf>
    <xf numFmtId="164" fontId="10" fillId="0" borderId="5" xfId="0" applyNumberFormat="1" applyFont="1" applyFill="1" applyBorder="1" applyAlignment="1">
      <alignment horizontal="center" wrapText="1"/>
    </xf>
    <xf numFmtId="166" fontId="13" fillId="0" borderId="2" xfId="0" applyNumberFormat="1" applyFont="1" applyBorder="1" applyAlignment="1">
      <alignment horizontal="center" wrapText="1"/>
    </xf>
    <xf numFmtId="166" fontId="13" fillId="0" borderId="7" xfId="0" applyNumberFormat="1" applyFont="1" applyBorder="1" applyAlignment="1">
      <alignment horizontal="center" wrapText="1"/>
    </xf>
    <xf numFmtId="168" fontId="13" fillId="0" borderId="3" xfId="0" applyNumberFormat="1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wrapText="1"/>
    </xf>
    <xf numFmtId="166" fontId="10" fillId="0" borderId="2" xfId="0" applyNumberFormat="1" applyFont="1" applyBorder="1" applyAlignment="1">
      <alignment horizontal="center" wrapText="1"/>
    </xf>
    <xf numFmtId="168" fontId="10" fillId="0" borderId="2" xfId="0" applyNumberFormat="1" applyFont="1" applyBorder="1" applyAlignment="1">
      <alignment horizontal="center" wrapText="1"/>
    </xf>
    <xf numFmtId="164" fontId="10" fillId="0" borderId="2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vertical="top" wrapText="1"/>
    </xf>
    <xf numFmtId="167" fontId="16" fillId="0" borderId="0" xfId="3" applyNumberFormat="1" applyFont="1" applyFill="1" applyAlignment="1" applyProtection="1">
      <protection hidden="1"/>
    </xf>
  </cellXfs>
  <cellStyles count="5">
    <cellStyle name="Обычный" xfId="0" builtinId="0"/>
    <cellStyle name="Обычный 2" xfId="2"/>
    <cellStyle name="Обычный 2 21" xfId="1"/>
    <cellStyle name="Обычный 2 3" xfId="3"/>
    <cellStyle name="Обычный 2 30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98"/>
  <sheetViews>
    <sheetView tabSelected="1" zoomScale="90" zoomScaleNormal="90" workbookViewId="0">
      <selection activeCell="E5" sqref="E5"/>
    </sheetView>
  </sheetViews>
  <sheetFormatPr defaultColWidth="9" defaultRowHeight="12.75"/>
  <cols>
    <col min="1" max="1" width="67" style="2" customWidth="1"/>
    <col min="2" max="2" width="15.7109375" style="3" customWidth="1"/>
    <col min="3" max="3" width="5" style="4" customWidth="1"/>
    <col min="4" max="4" width="4.42578125" style="4" customWidth="1"/>
    <col min="5" max="5" width="7.5703125" style="5" customWidth="1"/>
    <col min="6" max="6" width="15" style="5" customWidth="1"/>
    <col min="7" max="7" width="14.28515625" style="6" customWidth="1"/>
    <col min="8" max="8" width="13.28515625" customWidth="1"/>
    <col min="9" max="9" width="14.28515625" customWidth="1"/>
    <col min="10" max="10" width="14.42578125" customWidth="1"/>
    <col min="12" max="12" width="12.140625" customWidth="1"/>
  </cols>
  <sheetData>
    <row r="1" spans="1:29" ht="20.25">
      <c r="A1" s="7"/>
      <c r="B1" s="8"/>
      <c r="C1" s="9"/>
      <c r="D1" s="9"/>
      <c r="E1" s="10" t="s">
        <v>46</v>
      </c>
      <c r="F1" s="11"/>
      <c r="G1" s="12"/>
      <c r="H1" s="13"/>
      <c r="I1" s="13"/>
    </row>
    <row r="2" spans="1:29" ht="20.25">
      <c r="A2" s="7"/>
      <c r="B2" s="8"/>
      <c r="C2" s="9"/>
      <c r="D2" s="9"/>
      <c r="E2" s="10" t="s">
        <v>0</v>
      </c>
      <c r="F2" s="11"/>
      <c r="G2" s="12"/>
      <c r="H2" s="13"/>
      <c r="I2" s="13"/>
    </row>
    <row r="3" spans="1:29" ht="20.25">
      <c r="A3" s="7"/>
      <c r="B3" s="8"/>
      <c r="C3" s="9"/>
      <c r="D3" s="9"/>
      <c r="E3" s="10" t="s">
        <v>1</v>
      </c>
      <c r="F3" s="11"/>
      <c r="G3" s="12"/>
      <c r="H3" s="13"/>
      <c r="I3" s="13"/>
    </row>
    <row r="4" spans="1:29" ht="20.25">
      <c r="A4" s="14"/>
      <c r="B4" s="8"/>
      <c r="C4" s="15"/>
      <c r="D4" s="15"/>
      <c r="E4" s="87" t="s">
        <v>77</v>
      </c>
      <c r="F4" s="11"/>
      <c r="G4" s="12"/>
      <c r="H4" s="13"/>
      <c r="I4" s="13"/>
    </row>
    <row r="5" spans="1:29" ht="20.25">
      <c r="A5" s="14"/>
      <c r="B5" s="8"/>
      <c r="C5" s="15"/>
      <c r="D5" s="15"/>
      <c r="E5" s="16"/>
      <c r="F5" s="17"/>
      <c r="G5" s="12"/>
      <c r="H5" s="13"/>
      <c r="I5" s="13"/>
    </row>
    <row r="6" spans="1:29" ht="3" customHeight="1">
      <c r="A6" s="18"/>
      <c r="B6" s="18"/>
      <c r="C6" s="18"/>
      <c r="D6" s="18"/>
      <c r="E6" s="18"/>
      <c r="F6" s="18"/>
      <c r="G6" s="18"/>
      <c r="H6" s="13"/>
      <c r="I6" s="13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</row>
    <row r="7" spans="1:29" ht="96" customHeight="1">
      <c r="A7" s="86" t="s">
        <v>72</v>
      </c>
      <c r="B7" s="86"/>
      <c r="C7" s="86"/>
      <c r="D7" s="86"/>
      <c r="E7" s="86"/>
      <c r="F7" s="86"/>
      <c r="G7" s="86"/>
      <c r="H7" s="86"/>
      <c r="I7" s="19"/>
      <c r="J7" s="19"/>
    </row>
    <row r="8" spans="1:29" ht="18.75">
      <c r="A8" s="20"/>
      <c r="B8" s="21"/>
      <c r="C8" s="22"/>
      <c r="D8" s="22"/>
      <c r="E8" s="20"/>
      <c r="F8" s="20"/>
      <c r="G8" s="23"/>
      <c r="H8" s="23" t="s">
        <v>2</v>
      </c>
    </row>
    <row r="10" spans="1:29" s="1" customFormat="1" ht="15.75">
      <c r="A10" s="24" t="s">
        <v>3</v>
      </c>
      <c r="B10" s="25" t="s">
        <v>4</v>
      </c>
      <c r="C10" s="26" t="s">
        <v>5</v>
      </c>
      <c r="D10" s="26" t="s">
        <v>6</v>
      </c>
      <c r="E10" s="25" t="s">
        <v>7</v>
      </c>
      <c r="F10" s="24">
        <v>2025</v>
      </c>
      <c r="G10" s="24">
        <v>2026</v>
      </c>
      <c r="H10" s="24">
        <v>2027</v>
      </c>
    </row>
    <row r="11" spans="1:29" ht="15.75">
      <c r="A11" s="27" t="s">
        <v>8</v>
      </c>
      <c r="B11" s="43">
        <v>2</v>
      </c>
      <c r="C11" s="43">
        <v>3</v>
      </c>
      <c r="D11" s="43">
        <v>4</v>
      </c>
      <c r="E11" s="45">
        <v>5</v>
      </c>
      <c r="F11" s="45">
        <v>6</v>
      </c>
      <c r="G11" s="45">
        <v>7</v>
      </c>
      <c r="H11" s="45">
        <v>8</v>
      </c>
    </row>
    <row r="12" spans="1:29" ht="15.75">
      <c r="A12" s="54" t="s">
        <v>65</v>
      </c>
      <c r="B12" s="55">
        <v>0</v>
      </c>
      <c r="C12" s="78">
        <v>0</v>
      </c>
      <c r="D12" s="79">
        <v>0</v>
      </c>
      <c r="E12" s="80">
        <v>0</v>
      </c>
      <c r="F12" s="81">
        <v>0</v>
      </c>
      <c r="G12" s="81">
        <v>243000</v>
      </c>
      <c r="H12" s="81">
        <v>531100</v>
      </c>
    </row>
    <row r="13" spans="1:29" ht="63">
      <c r="A13" s="28" t="s">
        <v>9</v>
      </c>
      <c r="B13" s="29">
        <v>5300000000</v>
      </c>
      <c r="C13" s="30">
        <v>0</v>
      </c>
      <c r="D13" s="44">
        <v>0</v>
      </c>
      <c r="E13" s="47">
        <v>0</v>
      </c>
      <c r="F13" s="76">
        <f>F14</f>
        <v>10081076.24</v>
      </c>
      <c r="G13" s="76">
        <f t="shared" ref="G13:H13" si="0">G14</f>
        <v>9629426.1500000004</v>
      </c>
      <c r="H13" s="76">
        <f t="shared" si="0"/>
        <v>10256539.549999999</v>
      </c>
    </row>
    <row r="14" spans="1:29" ht="15.75">
      <c r="A14" s="28" t="s">
        <v>10</v>
      </c>
      <c r="B14" s="29">
        <v>5340000000</v>
      </c>
      <c r="C14" s="30">
        <v>0</v>
      </c>
      <c r="D14" s="30">
        <v>0</v>
      </c>
      <c r="E14" s="46">
        <v>0</v>
      </c>
      <c r="F14" s="77">
        <f>F97-F88</f>
        <v>10081076.24</v>
      </c>
      <c r="G14" s="77">
        <f>G97-G88-G12</f>
        <v>9629426.1500000004</v>
      </c>
      <c r="H14" s="77">
        <f>H97-H88-H12</f>
        <v>10256539.549999999</v>
      </c>
    </row>
    <row r="15" spans="1:29" ht="15.75">
      <c r="A15" s="28" t="s">
        <v>11</v>
      </c>
      <c r="B15" s="29">
        <v>5340100000</v>
      </c>
      <c r="C15" s="30">
        <v>0</v>
      </c>
      <c r="D15" s="30">
        <v>0</v>
      </c>
      <c r="E15" s="31">
        <v>0</v>
      </c>
      <c r="F15" s="71">
        <f>F16</f>
        <v>100000</v>
      </c>
      <c r="G15" s="71">
        <f>G16</f>
        <v>0</v>
      </c>
      <c r="H15" s="32">
        <f>H16</f>
        <v>0</v>
      </c>
    </row>
    <row r="16" spans="1:29" ht="31.5">
      <c r="A16" s="28" t="s">
        <v>12</v>
      </c>
      <c r="B16" s="29">
        <v>5340195020</v>
      </c>
      <c r="C16" s="30">
        <v>0</v>
      </c>
      <c r="D16" s="30">
        <v>0</v>
      </c>
      <c r="E16" s="31">
        <v>0</v>
      </c>
      <c r="F16" s="71">
        <f>F17</f>
        <v>100000</v>
      </c>
      <c r="G16" s="71">
        <f>G17</f>
        <v>0</v>
      </c>
      <c r="H16" s="32">
        <f>H17</f>
        <v>0</v>
      </c>
    </row>
    <row r="17" spans="1:8" ht="31.5">
      <c r="A17" s="33" t="s">
        <v>13</v>
      </c>
      <c r="B17" s="34">
        <v>5340195020</v>
      </c>
      <c r="C17" s="35">
        <v>3</v>
      </c>
      <c r="D17" s="35">
        <v>0</v>
      </c>
      <c r="E17" s="36">
        <v>0</v>
      </c>
      <c r="F17" s="74">
        <f>F18</f>
        <v>100000</v>
      </c>
      <c r="G17" s="74">
        <f>G18</f>
        <v>0</v>
      </c>
      <c r="H17" s="37">
        <f>H18</f>
        <v>0</v>
      </c>
    </row>
    <row r="18" spans="1:8" ht="47.25">
      <c r="A18" s="33" t="s">
        <v>14</v>
      </c>
      <c r="B18" s="34">
        <v>5340195020</v>
      </c>
      <c r="C18" s="35">
        <v>3</v>
      </c>
      <c r="D18" s="35">
        <v>10</v>
      </c>
      <c r="E18" s="36">
        <v>0</v>
      </c>
      <c r="F18" s="74">
        <f>F19</f>
        <v>100000</v>
      </c>
      <c r="G18" s="74">
        <f>G19</f>
        <v>0</v>
      </c>
      <c r="H18" s="37">
        <f>H19</f>
        <v>0</v>
      </c>
    </row>
    <row r="19" spans="1:8" ht="31.5">
      <c r="A19" s="28" t="s">
        <v>15</v>
      </c>
      <c r="B19" s="29">
        <v>5340195020</v>
      </c>
      <c r="C19" s="30">
        <v>3</v>
      </c>
      <c r="D19" s="30">
        <v>10</v>
      </c>
      <c r="E19" s="31">
        <v>240</v>
      </c>
      <c r="F19" s="71">
        <v>100000</v>
      </c>
      <c r="G19" s="32">
        <v>0</v>
      </c>
      <c r="H19" s="32">
        <v>0</v>
      </c>
    </row>
    <row r="20" spans="1:8" ht="31.5">
      <c r="A20" s="28" t="s">
        <v>16</v>
      </c>
      <c r="B20" s="29">
        <v>5340200000</v>
      </c>
      <c r="C20" s="30">
        <v>0</v>
      </c>
      <c r="D20" s="30">
        <v>0</v>
      </c>
      <c r="E20" s="31">
        <v>0</v>
      </c>
      <c r="F20" s="71">
        <f>F21</f>
        <v>2111000</v>
      </c>
      <c r="G20" s="71">
        <f t="shared" ref="G20:H23" si="1">G21</f>
        <v>2203000</v>
      </c>
      <c r="H20" s="71">
        <f t="shared" si="1"/>
        <v>2922000</v>
      </c>
    </row>
    <row r="21" spans="1:8" ht="31.5">
      <c r="A21" s="28" t="s">
        <v>53</v>
      </c>
      <c r="B21" s="60" t="s">
        <v>76</v>
      </c>
      <c r="C21" s="30">
        <v>0</v>
      </c>
      <c r="D21" s="30">
        <v>0</v>
      </c>
      <c r="E21" s="31">
        <v>0</v>
      </c>
      <c r="F21" s="71">
        <f>F22</f>
        <v>2111000</v>
      </c>
      <c r="G21" s="71">
        <f t="shared" si="1"/>
        <v>2203000</v>
      </c>
      <c r="H21" s="71">
        <f t="shared" si="1"/>
        <v>2922000</v>
      </c>
    </row>
    <row r="22" spans="1:8" ht="15.75">
      <c r="A22" s="33" t="s">
        <v>17</v>
      </c>
      <c r="B22" s="60" t="s">
        <v>76</v>
      </c>
      <c r="C22" s="35">
        <v>4</v>
      </c>
      <c r="D22" s="35">
        <v>0</v>
      </c>
      <c r="E22" s="36">
        <v>0</v>
      </c>
      <c r="F22" s="74">
        <f>F23</f>
        <v>2111000</v>
      </c>
      <c r="G22" s="74">
        <f t="shared" si="1"/>
        <v>2203000</v>
      </c>
      <c r="H22" s="74">
        <f t="shared" si="1"/>
        <v>2922000</v>
      </c>
    </row>
    <row r="23" spans="1:8" s="59" customFormat="1" ht="15.75">
      <c r="A23" s="54" t="s">
        <v>18</v>
      </c>
      <c r="B23" s="55" t="s">
        <v>76</v>
      </c>
      <c r="C23" s="56">
        <v>4</v>
      </c>
      <c r="D23" s="56">
        <v>9</v>
      </c>
      <c r="E23" s="57">
        <v>0</v>
      </c>
      <c r="F23" s="72">
        <f>F24</f>
        <v>2111000</v>
      </c>
      <c r="G23" s="72">
        <f t="shared" si="1"/>
        <v>2203000</v>
      </c>
      <c r="H23" s="72">
        <f t="shared" si="1"/>
        <v>2922000</v>
      </c>
    </row>
    <row r="24" spans="1:8" ht="31.5">
      <c r="A24" s="28" t="s">
        <v>15</v>
      </c>
      <c r="B24" s="60" t="s">
        <v>76</v>
      </c>
      <c r="C24" s="30">
        <v>4</v>
      </c>
      <c r="D24" s="30">
        <v>9</v>
      </c>
      <c r="E24" s="31">
        <v>240</v>
      </c>
      <c r="F24" s="71">
        <v>2111000</v>
      </c>
      <c r="G24" s="32">
        <v>2203000</v>
      </c>
      <c r="H24" s="32">
        <v>2922000</v>
      </c>
    </row>
    <row r="25" spans="1:8" ht="35.25" customHeight="1">
      <c r="A25" s="53" t="s">
        <v>57</v>
      </c>
      <c r="B25" s="29">
        <v>5340300000</v>
      </c>
      <c r="C25" s="30">
        <v>0</v>
      </c>
      <c r="D25" s="30">
        <v>0</v>
      </c>
      <c r="E25" s="31">
        <v>0</v>
      </c>
      <c r="F25" s="71">
        <f>F26</f>
        <v>0</v>
      </c>
      <c r="G25" s="32">
        <v>0</v>
      </c>
      <c r="H25" s="32">
        <v>0</v>
      </c>
    </row>
    <row r="26" spans="1:8" ht="31.5">
      <c r="A26" s="53" t="s">
        <v>49</v>
      </c>
      <c r="B26" s="29">
        <v>5340395310</v>
      </c>
      <c r="C26" s="30">
        <v>0</v>
      </c>
      <c r="D26" s="30">
        <v>0</v>
      </c>
      <c r="E26" s="31">
        <v>0</v>
      </c>
      <c r="F26" s="71">
        <f>F27</f>
        <v>0</v>
      </c>
      <c r="G26" s="32">
        <v>0</v>
      </c>
      <c r="H26" s="32">
        <v>0</v>
      </c>
    </row>
    <row r="27" spans="1:8" s="59" customFormat="1" ht="15.75">
      <c r="A27" s="54" t="s">
        <v>43</v>
      </c>
      <c r="B27" s="55">
        <v>5340395310</v>
      </c>
      <c r="C27" s="56">
        <v>5</v>
      </c>
      <c r="D27" s="56">
        <v>0</v>
      </c>
      <c r="E27" s="57">
        <v>0</v>
      </c>
      <c r="F27" s="72">
        <f>F28</f>
        <v>0</v>
      </c>
      <c r="G27" s="58">
        <v>0</v>
      </c>
      <c r="H27" s="58">
        <v>0</v>
      </c>
    </row>
    <row r="28" spans="1:8" s="59" customFormat="1" ht="15.75">
      <c r="A28" s="54" t="s">
        <v>50</v>
      </c>
      <c r="B28" s="55">
        <v>5340395310</v>
      </c>
      <c r="C28" s="56">
        <v>5</v>
      </c>
      <c r="D28" s="56">
        <v>3</v>
      </c>
      <c r="E28" s="57">
        <v>0</v>
      </c>
      <c r="F28" s="72">
        <f>F29</f>
        <v>0</v>
      </c>
      <c r="G28" s="58">
        <v>0</v>
      </c>
      <c r="H28" s="58">
        <v>0</v>
      </c>
    </row>
    <row r="29" spans="1:8" ht="31.5">
      <c r="A29" s="28" t="s">
        <v>15</v>
      </c>
      <c r="B29" s="29">
        <v>5340395310</v>
      </c>
      <c r="C29" s="30">
        <v>5</v>
      </c>
      <c r="D29" s="30">
        <v>3</v>
      </c>
      <c r="E29" s="31">
        <v>240</v>
      </c>
      <c r="F29" s="71">
        <v>0</v>
      </c>
      <c r="G29" s="32">
        <v>0</v>
      </c>
      <c r="H29" s="32">
        <v>0</v>
      </c>
    </row>
    <row r="30" spans="1:8" ht="31.5">
      <c r="A30" s="33" t="s">
        <v>19</v>
      </c>
      <c r="B30" s="34">
        <v>5340400000</v>
      </c>
      <c r="C30" s="35">
        <v>0</v>
      </c>
      <c r="D30" s="35">
        <v>0</v>
      </c>
      <c r="E30" s="36">
        <v>0</v>
      </c>
      <c r="F30" s="74">
        <f>F38+F34+F42</f>
        <v>4605275.3</v>
      </c>
      <c r="G30" s="74">
        <f>G38+G34+G42</f>
        <v>4333464.72</v>
      </c>
      <c r="H30" s="74">
        <f>H38+H34+H42</f>
        <v>4234400</v>
      </c>
    </row>
    <row r="31" spans="1:8" ht="31.5">
      <c r="A31" s="28" t="s">
        <v>23</v>
      </c>
      <c r="B31" s="29">
        <v>5340495220</v>
      </c>
      <c r="C31" s="30">
        <v>0</v>
      </c>
      <c r="D31" s="30">
        <v>0</v>
      </c>
      <c r="E31" s="31">
        <v>0</v>
      </c>
      <c r="F31" s="71">
        <f>F32</f>
        <v>370875.3</v>
      </c>
      <c r="G31" s="71">
        <f t="shared" ref="G31:H32" si="2">G32</f>
        <v>99064.72</v>
      </c>
      <c r="H31" s="71">
        <f t="shared" si="2"/>
        <v>0</v>
      </c>
    </row>
    <row r="32" spans="1:8" ht="15.75">
      <c r="A32" s="28" t="s">
        <v>20</v>
      </c>
      <c r="B32" s="29">
        <v>5340495220</v>
      </c>
      <c r="C32" s="30">
        <v>8</v>
      </c>
      <c r="D32" s="30">
        <v>0</v>
      </c>
      <c r="E32" s="31">
        <v>0</v>
      </c>
      <c r="F32" s="71">
        <f>F33</f>
        <v>370875.3</v>
      </c>
      <c r="G32" s="71">
        <f t="shared" si="2"/>
        <v>99064.72</v>
      </c>
      <c r="H32" s="71">
        <f t="shared" si="2"/>
        <v>0</v>
      </c>
    </row>
    <row r="33" spans="1:8" ht="15.75">
      <c r="A33" s="28" t="s">
        <v>21</v>
      </c>
      <c r="B33" s="29">
        <v>5340495220</v>
      </c>
      <c r="C33" s="30">
        <v>8</v>
      </c>
      <c r="D33" s="30">
        <v>1</v>
      </c>
      <c r="E33" s="31">
        <v>0</v>
      </c>
      <c r="F33" s="71">
        <f>F34</f>
        <v>370875.3</v>
      </c>
      <c r="G33" s="71">
        <f t="shared" ref="G33:H33" si="3">G34</f>
        <v>99064.72</v>
      </c>
      <c r="H33" s="71">
        <f t="shared" si="3"/>
        <v>0</v>
      </c>
    </row>
    <row r="34" spans="1:8" ht="36" customHeight="1">
      <c r="A34" s="28" t="s">
        <v>15</v>
      </c>
      <c r="B34" s="29">
        <v>5340495220</v>
      </c>
      <c r="C34" s="30">
        <v>8</v>
      </c>
      <c r="D34" s="30">
        <v>1</v>
      </c>
      <c r="E34" s="31">
        <v>240</v>
      </c>
      <c r="F34" s="71">
        <v>370875.3</v>
      </c>
      <c r="G34" s="32">
        <v>99064.72</v>
      </c>
      <c r="H34" s="32">
        <v>0</v>
      </c>
    </row>
    <row r="35" spans="1:8" ht="78.75">
      <c r="A35" s="53" t="s">
        <v>66</v>
      </c>
      <c r="B35" s="29" t="s">
        <v>60</v>
      </c>
      <c r="C35" s="30">
        <v>0</v>
      </c>
      <c r="D35" s="30">
        <v>0</v>
      </c>
      <c r="E35" s="31">
        <v>0</v>
      </c>
      <c r="F35" s="71">
        <f t="shared" ref="F35:H37" si="4">F36</f>
        <v>3432100</v>
      </c>
      <c r="G35" s="32">
        <f t="shared" si="4"/>
        <v>4234400</v>
      </c>
      <c r="H35" s="32">
        <f t="shared" si="4"/>
        <v>4234400</v>
      </c>
    </row>
    <row r="36" spans="1:8" ht="15.75">
      <c r="A36" s="33" t="s">
        <v>20</v>
      </c>
      <c r="B36" s="29" t="s">
        <v>60</v>
      </c>
      <c r="C36" s="30">
        <v>8</v>
      </c>
      <c r="D36" s="30">
        <v>0</v>
      </c>
      <c r="E36" s="31">
        <v>0</v>
      </c>
      <c r="F36" s="71">
        <f t="shared" si="4"/>
        <v>3432100</v>
      </c>
      <c r="G36" s="32">
        <f t="shared" si="4"/>
        <v>4234400</v>
      </c>
      <c r="H36" s="32">
        <f t="shared" si="4"/>
        <v>4234400</v>
      </c>
    </row>
    <row r="37" spans="1:8" ht="15.75">
      <c r="A37" s="28" t="s">
        <v>21</v>
      </c>
      <c r="B37" s="29" t="s">
        <v>60</v>
      </c>
      <c r="C37" s="30">
        <v>8</v>
      </c>
      <c r="D37" s="30">
        <v>1</v>
      </c>
      <c r="E37" s="31">
        <v>0</v>
      </c>
      <c r="F37" s="71">
        <f t="shared" si="4"/>
        <v>3432100</v>
      </c>
      <c r="G37" s="32">
        <f t="shared" si="4"/>
        <v>4234400</v>
      </c>
      <c r="H37" s="32">
        <f t="shared" si="4"/>
        <v>4234400</v>
      </c>
    </row>
    <row r="38" spans="1:8" ht="15.75">
      <c r="A38" s="28" t="s">
        <v>22</v>
      </c>
      <c r="B38" s="29" t="s">
        <v>60</v>
      </c>
      <c r="C38" s="30">
        <v>8</v>
      </c>
      <c r="D38" s="30">
        <v>1</v>
      </c>
      <c r="E38" s="31">
        <v>540</v>
      </c>
      <c r="F38" s="71">
        <v>3432100</v>
      </c>
      <c r="G38" s="32">
        <v>4234400</v>
      </c>
      <c r="H38" s="32">
        <v>4234400</v>
      </c>
    </row>
    <row r="39" spans="1:8" ht="58.5" customHeight="1">
      <c r="A39" s="53" t="s">
        <v>67</v>
      </c>
      <c r="B39" s="29" t="s">
        <v>59</v>
      </c>
      <c r="C39" s="30">
        <v>0</v>
      </c>
      <c r="D39" s="30">
        <v>0</v>
      </c>
      <c r="E39" s="31">
        <v>0</v>
      </c>
      <c r="F39" s="71">
        <f>F40</f>
        <v>802300</v>
      </c>
      <c r="G39" s="32">
        <v>0</v>
      </c>
      <c r="H39" s="32">
        <v>0</v>
      </c>
    </row>
    <row r="40" spans="1:8" ht="15.75">
      <c r="A40" s="28" t="s">
        <v>20</v>
      </c>
      <c r="B40" s="29" t="s">
        <v>59</v>
      </c>
      <c r="C40" s="30">
        <v>8</v>
      </c>
      <c r="D40" s="30">
        <v>0</v>
      </c>
      <c r="E40" s="31">
        <v>0</v>
      </c>
      <c r="F40" s="71">
        <f>F41</f>
        <v>802300</v>
      </c>
      <c r="G40" s="32">
        <v>0</v>
      </c>
      <c r="H40" s="32">
        <v>0</v>
      </c>
    </row>
    <row r="41" spans="1:8" ht="15.75">
      <c r="A41" s="28" t="s">
        <v>21</v>
      </c>
      <c r="B41" s="29" t="s">
        <v>59</v>
      </c>
      <c r="C41" s="30">
        <v>8</v>
      </c>
      <c r="D41" s="30">
        <v>1</v>
      </c>
      <c r="E41" s="31">
        <v>0</v>
      </c>
      <c r="F41" s="71">
        <f>F42</f>
        <v>802300</v>
      </c>
      <c r="G41" s="32">
        <v>0</v>
      </c>
      <c r="H41" s="32">
        <v>0</v>
      </c>
    </row>
    <row r="42" spans="1:8" ht="15.75">
      <c r="A42" s="28" t="s">
        <v>22</v>
      </c>
      <c r="B42" s="29" t="s">
        <v>59</v>
      </c>
      <c r="C42" s="30">
        <v>8</v>
      </c>
      <c r="D42" s="30">
        <v>1</v>
      </c>
      <c r="E42" s="31">
        <v>540</v>
      </c>
      <c r="F42" s="71">
        <v>802300</v>
      </c>
      <c r="G42" s="32">
        <v>0</v>
      </c>
      <c r="H42" s="32">
        <v>0</v>
      </c>
    </row>
    <row r="43" spans="1:8" ht="31.5">
      <c r="A43" s="33" t="s">
        <v>24</v>
      </c>
      <c r="B43" s="34">
        <v>5340500000</v>
      </c>
      <c r="C43" s="35">
        <v>0</v>
      </c>
      <c r="D43" s="35">
        <v>0</v>
      </c>
      <c r="E43" s="36">
        <v>0</v>
      </c>
      <c r="F43" s="74">
        <f>F44+F48+F71+F54+F58+F63+F79+F70+F78</f>
        <v>3264800.9400000004</v>
      </c>
      <c r="G43" s="74">
        <f>G44+G48+G71+G54+G58+G63+G79+G70+G78</f>
        <v>3092961.43</v>
      </c>
      <c r="H43" s="74">
        <f>H44+H48+H71+H54+H58+H63+H79+H70+H78</f>
        <v>3100139.5500000003</v>
      </c>
    </row>
    <row r="44" spans="1:8" ht="15.75">
      <c r="A44" s="28" t="s">
        <v>25</v>
      </c>
      <c r="B44" s="29">
        <v>5340510010</v>
      </c>
      <c r="C44" s="30">
        <v>0</v>
      </c>
      <c r="D44" s="30">
        <v>0</v>
      </c>
      <c r="E44" s="31">
        <v>0</v>
      </c>
      <c r="F44" s="71">
        <f>F45</f>
        <v>1042370.52</v>
      </c>
      <c r="G44" s="71">
        <f t="shared" ref="G44:H46" si="5">G45</f>
        <v>1055390.52</v>
      </c>
      <c r="H44" s="71">
        <f t="shared" si="5"/>
        <v>1055390.52</v>
      </c>
    </row>
    <row r="45" spans="1:8" ht="15.75">
      <c r="A45" s="28" t="s">
        <v>26</v>
      </c>
      <c r="B45" s="29">
        <v>5340510010</v>
      </c>
      <c r="C45" s="30">
        <v>1</v>
      </c>
      <c r="D45" s="30">
        <v>0</v>
      </c>
      <c r="E45" s="31">
        <v>0</v>
      </c>
      <c r="F45" s="71">
        <f>F46</f>
        <v>1042370.52</v>
      </c>
      <c r="G45" s="71">
        <f t="shared" si="5"/>
        <v>1055390.52</v>
      </c>
      <c r="H45" s="71">
        <f t="shared" si="5"/>
        <v>1055390.52</v>
      </c>
    </row>
    <row r="46" spans="1:8" ht="31.5">
      <c r="A46" s="28" t="s">
        <v>54</v>
      </c>
      <c r="B46" s="29">
        <v>5340510010</v>
      </c>
      <c r="C46" s="30">
        <v>1</v>
      </c>
      <c r="D46" s="30">
        <v>2</v>
      </c>
      <c r="E46" s="31">
        <v>0</v>
      </c>
      <c r="F46" s="71">
        <f>F47</f>
        <v>1042370.52</v>
      </c>
      <c r="G46" s="71">
        <f t="shared" si="5"/>
        <v>1055390.52</v>
      </c>
      <c r="H46" s="71">
        <f t="shared" si="5"/>
        <v>1055390.52</v>
      </c>
    </row>
    <row r="47" spans="1:8" ht="31.5">
      <c r="A47" s="28" t="s">
        <v>27</v>
      </c>
      <c r="B47" s="29">
        <v>5340510010</v>
      </c>
      <c r="C47" s="30">
        <v>1</v>
      </c>
      <c r="D47" s="30">
        <v>2</v>
      </c>
      <c r="E47" s="31">
        <v>120</v>
      </c>
      <c r="F47" s="71">
        <v>1042370.52</v>
      </c>
      <c r="G47" s="71">
        <v>1055390.52</v>
      </c>
      <c r="H47" s="71">
        <v>1055390.52</v>
      </c>
    </row>
    <row r="48" spans="1:8" ht="15.75">
      <c r="A48" s="33" t="s">
        <v>47</v>
      </c>
      <c r="B48" s="34">
        <v>5340510020</v>
      </c>
      <c r="C48" s="35">
        <v>0</v>
      </c>
      <c r="D48" s="35">
        <v>0</v>
      </c>
      <c r="E48" s="36">
        <v>0</v>
      </c>
      <c r="F48" s="74">
        <f>F49</f>
        <v>1503699.18</v>
      </c>
      <c r="G48" s="74">
        <f t="shared" ref="G48:H48" si="6">G49</f>
        <v>1362199.76</v>
      </c>
      <c r="H48" s="74">
        <f t="shared" si="6"/>
        <v>1362199.76</v>
      </c>
    </row>
    <row r="49" spans="1:8" ht="15.75">
      <c r="A49" s="28" t="s">
        <v>26</v>
      </c>
      <c r="B49" s="29">
        <v>5340510020</v>
      </c>
      <c r="C49" s="30">
        <v>1</v>
      </c>
      <c r="D49" s="30">
        <v>0</v>
      </c>
      <c r="E49" s="31">
        <v>100</v>
      </c>
      <c r="F49" s="71">
        <f>F50</f>
        <v>1503699.18</v>
      </c>
      <c r="G49" s="71">
        <f t="shared" ref="G49:H49" si="7">G50</f>
        <v>1362199.76</v>
      </c>
      <c r="H49" s="71">
        <f t="shared" si="7"/>
        <v>1362199.76</v>
      </c>
    </row>
    <row r="50" spans="1:8" ht="47.25">
      <c r="A50" s="28" t="s">
        <v>28</v>
      </c>
      <c r="B50" s="29">
        <v>5340510020</v>
      </c>
      <c r="C50" s="30">
        <v>1</v>
      </c>
      <c r="D50" s="30">
        <v>4</v>
      </c>
      <c r="E50" s="31">
        <v>0</v>
      </c>
      <c r="F50" s="71">
        <f>F52+F53+F51</f>
        <v>1503699.18</v>
      </c>
      <c r="G50" s="71">
        <f>G52+G53+G51</f>
        <v>1362199.76</v>
      </c>
      <c r="H50" s="71">
        <f>H52+H53+H51</f>
        <v>1362199.76</v>
      </c>
    </row>
    <row r="51" spans="1:8" ht="31.5">
      <c r="A51" s="28" t="s">
        <v>27</v>
      </c>
      <c r="B51" s="29">
        <v>5340510020</v>
      </c>
      <c r="C51" s="30">
        <v>1</v>
      </c>
      <c r="D51" s="30">
        <v>4</v>
      </c>
      <c r="E51" s="31">
        <v>120</v>
      </c>
      <c r="F51" s="71">
        <v>1303699.18</v>
      </c>
      <c r="G51" s="32">
        <v>1312199.76</v>
      </c>
      <c r="H51" s="32">
        <v>1312199.76</v>
      </c>
    </row>
    <row r="52" spans="1:8" ht="31.5">
      <c r="A52" s="28" t="s">
        <v>15</v>
      </c>
      <c r="B52" s="29">
        <v>5340510020</v>
      </c>
      <c r="C52" s="30">
        <v>1</v>
      </c>
      <c r="D52" s="30">
        <v>4</v>
      </c>
      <c r="E52" s="31">
        <v>240</v>
      </c>
      <c r="F52" s="71">
        <v>200000</v>
      </c>
      <c r="G52" s="32">
        <v>50000</v>
      </c>
      <c r="H52" s="32">
        <v>50000</v>
      </c>
    </row>
    <row r="53" spans="1:8" ht="15.75">
      <c r="A53" s="28" t="s">
        <v>29</v>
      </c>
      <c r="B53" s="29">
        <v>5340510020</v>
      </c>
      <c r="C53" s="30">
        <v>1</v>
      </c>
      <c r="D53" s="30">
        <v>4</v>
      </c>
      <c r="E53" s="31">
        <v>850</v>
      </c>
      <c r="F53" s="71">
        <v>0</v>
      </c>
      <c r="G53" s="32">
        <v>0</v>
      </c>
      <c r="H53" s="32">
        <v>0</v>
      </c>
    </row>
    <row r="54" spans="1:8" ht="31.5">
      <c r="A54" s="33" t="s">
        <v>31</v>
      </c>
      <c r="B54" s="34">
        <v>5340525050</v>
      </c>
      <c r="C54" s="35">
        <v>0</v>
      </c>
      <c r="D54" s="35">
        <v>0</v>
      </c>
      <c r="E54" s="36">
        <v>0</v>
      </c>
      <c r="F54" s="74">
        <f>F55</f>
        <v>55000</v>
      </c>
      <c r="G54" s="74">
        <f t="shared" ref="G54:H56" si="8">G55</f>
        <v>0</v>
      </c>
      <c r="H54" s="74">
        <f t="shared" si="8"/>
        <v>0</v>
      </c>
    </row>
    <row r="55" spans="1:8" ht="15.75">
      <c r="A55" s="28" t="s">
        <v>32</v>
      </c>
      <c r="B55" s="29">
        <v>5340525050</v>
      </c>
      <c r="C55" s="30">
        <v>10</v>
      </c>
      <c r="D55" s="30">
        <v>0</v>
      </c>
      <c r="E55" s="31">
        <v>0</v>
      </c>
      <c r="F55" s="71">
        <f>F56</f>
        <v>55000</v>
      </c>
      <c r="G55" s="71">
        <f t="shared" si="8"/>
        <v>0</v>
      </c>
      <c r="H55" s="71">
        <f t="shared" si="8"/>
        <v>0</v>
      </c>
    </row>
    <row r="56" spans="1:8" ht="15.75">
      <c r="A56" s="28" t="s">
        <v>33</v>
      </c>
      <c r="B56" s="29">
        <v>5340525050</v>
      </c>
      <c r="C56" s="30">
        <v>10</v>
      </c>
      <c r="D56" s="30">
        <v>1</v>
      </c>
      <c r="E56" s="31">
        <v>0</v>
      </c>
      <c r="F56" s="71">
        <f>F57</f>
        <v>55000</v>
      </c>
      <c r="G56" s="71">
        <f t="shared" si="8"/>
        <v>0</v>
      </c>
      <c r="H56" s="71">
        <f t="shared" si="8"/>
        <v>0</v>
      </c>
    </row>
    <row r="57" spans="1:8" ht="15.75">
      <c r="A57" s="28" t="s">
        <v>34</v>
      </c>
      <c r="B57" s="29">
        <v>5340525050</v>
      </c>
      <c r="C57" s="30">
        <v>10</v>
      </c>
      <c r="D57" s="30">
        <v>1</v>
      </c>
      <c r="E57" s="31">
        <v>310</v>
      </c>
      <c r="F57" s="71">
        <v>55000</v>
      </c>
      <c r="G57" s="71">
        <v>0</v>
      </c>
      <c r="H57" s="71">
        <v>0</v>
      </c>
    </row>
    <row r="58" spans="1:8" ht="47.25">
      <c r="A58" s="33" t="s">
        <v>35</v>
      </c>
      <c r="B58" s="34">
        <v>5340551180</v>
      </c>
      <c r="C58" s="35">
        <v>0</v>
      </c>
      <c r="D58" s="35">
        <v>0</v>
      </c>
      <c r="E58" s="36">
        <v>0</v>
      </c>
      <c r="F58" s="74">
        <f>F59</f>
        <v>175076.24</v>
      </c>
      <c r="G58" s="74">
        <f t="shared" ref="G58:H58" si="9">G59</f>
        <v>192426.15</v>
      </c>
      <c r="H58" s="74">
        <f t="shared" si="9"/>
        <v>199604.27</v>
      </c>
    </row>
    <row r="59" spans="1:8" ht="15.75">
      <c r="A59" s="28" t="s">
        <v>36</v>
      </c>
      <c r="B59" s="29">
        <v>5340551180</v>
      </c>
      <c r="C59" s="30">
        <v>2</v>
      </c>
      <c r="D59" s="30">
        <v>0</v>
      </c>
      <c r="E59" s="31">
        <v>0</v>
      </c>
      <c r="F59" s="71">
        <f>F60</f>
        <v>175076.24</v>
      </c>
      <c r="G59" s="71">
        <f t="shared" ref="G59:H59" si="10">G60</f>
        <v>192426.15</v>
      </c>
      <c r="H59" s="71">
        <f t="shared" si="10"/>
        <v>199604.27</v>
      </c>
    </row>
    <row r="60" spans="1:8" ht="15.75">
      <c r="A60" s="28" t="s">
        <v>37</v>
      </c>
      <c r="B60" s="29">
        <v>5340551180</v>
      </c>
      <c r="C60" s="30">
        <v>2</v>
      </c>
      <c r="D60" s="30">
        <v>3</v>
      </c>
      <c r="E60" s="31">
        <v>0</v>
      </c>
      <c r="F60" s="71">
        <f>F61</f>
        <v>175076.24</v>
      </c>
      <c r="G60" s="71">
        <f>G61+G62</f>
        <v>192426.15</v>
      </c>
      <c r="H60" s="71">
        <f>H61+H62</f>
        <v>199604.27</v>
      </c>
    </row>
    <row r="61" spans="1:8" ht="31.5">
      <c r="A61" s="28" t="s">
        <v>38</v>
      </c>
      <c r="B61" s="29">
        <v>5340551180</v>
      </c>
      <c r="C61" s="30">
        <v>2</v>
      </c>
      <c r="D61" s="30">
        <v>3</v>
      </c>
      <c r="E61" s="31">
        <v>120</v>
      </c>
      <c r="F61" s="71">
        <v>175076.24</v>
      </c>
      <c r="G61" s="71">
        <v>175076.24</v>
      </c>
      <c r="H61" s="71">
        <v>175076.24</v>
      </c>
    </row>
    <row r="62" spans="1:8" ht="31.5">
      <c r="A62" s="28" t="s">
        <v>15</v>
      </c>
      <c r="B62" s="29">
        <v>5340551180</v>
      </c>
      <c r="C62" s="30">
        <v>2</v>
      </c>
      <c r="D62" s="30">
        <v>3</v>
      </c>
      <c r="E62" s="31">
        <v>240</v>
      </c>
      <c r="F62" s="71">
        <v>0</v>
      </c>
      <c r="G62" s="32">
        <v>17349.91</v>
      </c>
      <c r="H62" s="32">
        <v>24528.03</v>
      </c>
    </row>
    <row r="63" spans="1:8" ht="31.5">
      <c r="A63" s="33" t="s">
        <v>39</v>
      </c>
      <c r="B63" s="34">
        <v>5340595100</v>
      </c>
      <c r="C63" s="35">
        <v>0</v>
      </c>
      <c r="D63" s="35">
        <v>0</v>
      </c>
      <c r="E63" s="36">
        <v>0</v>
      </c>
      <c r="F63" s="74">
        <f>F64</f>
        <v>5710</v>
      </c>
      <c r="G63" s="37">
        <v>0</v>
      </c>
      <c r="H63" s="37">
        <v>0</v>
      </c>
    </row>
    <row r="64" spans="1:8" ht="15.75">
      <c r="A64" s="28" t="s">
        <v>26</v>
      </c>
      <c r="B64" s="29">
        <v>5340595100</v>
      </c>
      <c r="C64" s="30">
        <v>1</v>
      </c>
      <c r="D64" s="30">
        <v>0</v>
      </c>
      <c r="E64" s="31">
        <v>0</v>
      </c>
      <c r="F64" s="71">
        <f>F65</f>
        <v>5710</v>
      </c>
      <c r="G64" s="32">
        <v>0</v>
      </c>
      <c r="H64" s="32">
        <v>0</v>
      </c>
    </row>
    <row r="65" spans="1:8" ht="15.75">
      <c r="A65" s="28" t="s">
        <v>40</v>
      </c>
      <c r="B65" s="29">
        <v>5340595100</v>
      </c>
      <c r="C65" s="30">
        <v>1</v>
      </c>
      <c r="D65" s="30">
        <v>13</v>
      </c>
      <c r="E65" s="31">
        <v>0</v>
      </c>
      <c r="F65" s="71">
        <f>F66</f>
        <v>5710</v>
      </c>
      <c r="G65" s="32">
        <v>0</v>
      </c>
      <c r="H65" s="32">
        <v>0</v>
      </c>
    </row>
    <row r="66" spans="1:8" ht="15.75">
      <c r="A66" s="67" t="s">
        <v>29</v>
      </c>
      <c r="B66" s="29">
        <v>5340595100</v>
      </c>
      <c r="C66" s="30">
        <v>1</v>
      </c>
      <c r="D66" s="30">
        <v>13</v>
      </c>
      <c r="E66" s="31">
        <v>850</v>
      </c>
      <c r="F66" s="71">
        <v>5710</v>
      </c>
      <c r="G66" s="32">
        <v>0</v>
      </c>
      <c r="H66" s="32">
        <v>0</v>
      </c>
    </row>
    <row r="67" spans="1:8" ht="78.75">
      <c r="A67" s="53" t="s">
        <v>68</v>
      </c>
      <c r="B67" s="60" t="s">
        <v>63</v>
      </c>
      <c r="C67" s="30">
        <v>0</v>
      </c>
      <c r="D67" s="30">
        <v>0</v>
      </c>
      <c r="E67" s="31">
        <v>0</v>
      </c>
      <c r="F67" s="71">
        <f>F70</f>
        <v>63000</v>
      </c>
      <c r="G67" s="71">
        <f t="shared" ref="G67:H67" si="11">G70</f>
        <v>63000</v>
      </c>
      <c r="H67" s="71">
        <f t="shared" si="11"/>
        <v>63000</v>
      </c>
    </row>
    <row r="68" spans="1:8" ht="15.75">
      <c r="A68" s="28" t="s">
        <v>26</v>
      </c>
      <c r="B68" s="60" t="s">
        <v>63</v>
      </c>
      <c r="C68" s="30">
        <v>1</v>
      </c>
      <c r="D68" s="30">
        <v>0</v>
      </c>
      <c r="E68" s="31">
        <v>0</v>
      </c>
      <c r="F68" s="71">
        <f>F69</f>
        <v>63000</v>
      </c>
      <c r="G68" s="71">
        <f t="shared" ref="G68:H68" si="12">G69</f>
        <v>63000</v>
      </c>
      <c r="H68" s="71">
        <f t="shared" si="12"/>
        <v>63000</v>
      </c>
    </row>
    <row r="69" spans="1:8" ht="47.25">
      <c r="A69" s="28" t="s">
        <v>28</v>
      </c>
      <c r="B69" s="60" t="s">
        <v>63</v>
      </c>
      <c r="C69" s="30">
        <v>1</v>
      </c>
      <c r="D69" s="30">
        <v>4</v>
      </c>
      <c r="E69" s="31">
        <v>0</v>
      </c>
      <c r="F69" s="71">
        <f>F70</f>
        <v>63000</v>
      </c>
      <c r="G69" s="71">
        <f t="shared" ref="G69:H69" si="13">G70</f>
        <v>63000</v>
      </c>
      <c r="H69" s="71">
        <f t="shared" si="13"/>
        <v>63000</v>
      </c>
    </row>
    <row r="70" spans="1:8" ht="15.75">
      <c r="A70" s="28" t="s">
        <v>22</v>
      </c>
      <c r="B70" s="60" t="s">
        <v>63</v>
      </c>
      <c r="C70" s="30">
        <v>1</v>
      </c>
      <c r="D70" s="30">
        <v>4</v>
      </c>
      <c r="E70" s="31">
        <v>540</v>
      </c>
      <c r="F70" s="71">
        <v>63000</v>
      </c>
      <c r="G70" s="71">
        <v>63000</v>
      </c>
      <c r="H70" s="71">
        <v>63000</v>
      </c>
    </row>
    <row r="71" spans="1:8" ht="63">
      <c r="A71" s="54" t="s">
        <v>62</v>
      </c>
      <c r="B71" s="55" t="s">
        <v>61</v>
      </c>
      <c r="C71" s="35">
        <v>0</v>
      </c>
      <c r="D71" s="35">
        <v>0</v>
      </c>
      <c r="E71" s="36">
        <v>0</v>
      </c>
      <c r="F71" s="74">
        <f>F72</f>
        <v>47666</v>
      </c>
      <c r="G71" s="74">
        <f t="shared" ref="G71:H73" si="14">G72</f>
        <v>47666</v>
      </c>
      <c r="H71" s="74">
        <f t="shared" si="14"/>
        <v>47666</v>
      </c>
    </row>
    <row r="72" spans="1:8" ht="15.75">
      <c r="A72" s="28" t="s">
        <v>26</v>
      </c>
      <c r="B72" s="29" t="s">
        <v>61</v>
      </c>
      <c r="C72" s="30">
        <v>1</v>
      </c>
      <c r="D72" s="30">
        <v>0</v>
      </c>
      <c r="E72" s="31">
        <v>0</v>
      </c>
      <c r="F72" s="71">
        <f>F73</f>
        <v>47666</v>
      </c>
      <c r="G72" s="71">
        <f t="shared" si="14"/>
        <v>47666</v>
      </c>
      <c r="H72" s="71">
        <f t="shared" si="14"/>
        <v>47666</v>
      </c>
    </row>
    <row r="73" spans="1:8" ht="47.25">
      <c r="A73" s="28" t="s">
        <v>30</v>
      </c>
      <c r="B73" s="29" t="s">
        <v>61</v>
      </c>
      <c r="C73" s="30">
        <v>1</v>
      </c>
      <c r="D73" s="30">
        <v>6</v>
      </c>
      <c r="E73" s="31">
        <v>0</v>
      </c>
      <c r="F73" s="71">
        <f>F74</f>
        <v>47666</v>
      </c>
      <c r="G73" s="71">
        <f t="shared" si="14"/>
        <v>47666</v>
      </c>
      <c r="H73" s="71">
        <f t="shared" si="14"/>
        <v>47666</v>
      </c>
    </row>
    <row r="74" spans="1:8" ht="15.75">
      <c r="A74" s="28" t="s">
        <v>22</v>
      </c>
      <c r="B74" s="29" t="s">
        <v>61</v>
      </c>
      <c r="C74" s="30">
        <v>1</v>
      </c>
      <c r="D74" s="30">
        <v>6</v>
      </c>
      <c r="E74" s="31">
        <v>540</v>
      </c>
      <c r="F74" s="71">
        <v>47666</v>
      </c>
      <c r="G74" s="71">
        <v>47666</v>
      </c>
      <c r="H74" s="71">
        <v>47666</v>
      </c>
    </row>
    <row r="75" spans="1:8" ht="94.5">
      <c r="A75" s="53" t="s">
        <v>69</v>
      </c>
      <c r="B75" s="60" t="s">
        <v>64</v>
      </c>
      <c r="C75" s="30">
        <v>0</v>
      </c>
      <c r="D75" s="30">
        <v>0</v>
      </c>
      <c r="E75" s="31">
        <v>0</v>
      </c>
      <c r="F75" s="71">
        <f>F78</f>
        <v>46217</v>
      </c>
      <c r="G75" s="71">
        <f t="shared" ref="G75" si="15">G78</f>
        <v>46217</v>
      </c>
      <c r="H75" s="71">
        <f t="shared" ref="H75" si="16">H78</f>
        <v>46217</v>
      </c>
    </row>
    <row r="76" spans="1:8" ht="15.75">
      <c r="A76" s="28" t="s">
        <v>26</v>
      </c>
      <c r="B76" s="60" t="s">
        <v>64</v>
      </c>
      <c r="C76" s="30">
        <v>1</v>
      </c>
      <c r="D76" s="30">
        <v>0</v>
      </c>
      <c r="E76" s="31">
        <v>0</v>
      </c>
      <c r="F76" s="71">
        <f>F77</f>
        <v>46217</v>
      </c>
      <c r="G76" s="71">
        <f t="shared" ref="G76:H76" si="17">G77</f>
        <v>46217</v>
      </c>
      <c r="H76" s="71">
        <f t="shared" si="17"/>
        <v>46217</v>
      </c>
    </row>
    <row r="77" spans="1:8" ht="56.25" customHeight="1">
      <c r="A77" s="28" t="s">
        <v>28</v>
      </c>
      <c r="B77" s="60" t="s">
        <v>64</v>
      </c>
      <c r="C77" s="30">
        <v>1</v>
      </c>
      <c r="D77" s="30">
        <v>4</v>
      </c>
      <c r="E77" s="31">
        <v>0</v>
      </c>
      <c r="F77" s="71">
        <f>F78</f>
        <v>46217</v>
      </c>
      <c r="G77" s="71">
        <f t="shared" ref="G77:H77" si="18">G78</f>
        <v>46217</v>
      </c>
      <c r="H77" s="71">
        <f t="shared" si="18"/>
        <v>46217</v>
      </c>
    </row>
    <row r="78" spans="1:8" ht="15.75">
      <c r="A78" s="28" t="s">
        <v>22</v>
      </c>
      <c r="B78" s="60" t="s">
        <v>64</v>
      </c>
      <c r="C78" s="30">
        <v>1</v>
      </c>
      <c r="D78" s="30">
        <v>4</v>
      </c>
      <c r="E78" s="31">
        <v>540</v>
      </c>
      <c r="F78" s="71">
        <v>46217</v>
      </c>
      <c r="G78" s="71">
        <v>46217</v>
      </c>
      <c r="H78" s="71">
        <v>46217</v>
      </c>
    </row>
    <row r="79" spans="1:8" s="59" customFormat="1" ht="76.5" customHeight="1">
      <c r="A79" s="54" t="s">
        <v>70</v>
      </c>
      <c r="B79" s="55" t="s">
        <v>71</v>
      </c>
      <c r="C79" s="56">
        <v>0</v>
      </c>
      <c r="D79" s="56">
        <v>0</v>
      </c>
      <c r="E79" s="57">
        <v>0</v>
      </c>
      <c r="F79" s="72">
        <f>F80</f>
        <v>326062</v>
      </c>
      <c r="G79" s="72">
        <f t="shared" ref="G79:H79" si="19">G80</f>
        <v>326062</v>
      </c>
      <c r="H79" s="72">
        <f t="shared" si="19"/>
        <v>326062</v>
      </c>
    </row>
    <row r="80" spans="1:8" ht="15.75">
      <c r="A80" s="28" t="s">
        <v>26</v>
      </c>
      <c r="B80" s="60" t="s">
        <v>71</v>
      </c>
      <c r="C80" s="30">
        <v>1</v>
      </c>
      <c r="D80" s="30">
        <v>0</v>
      </c>
      <c r="E80" s="31">
        <v>0</v>
      </c>
      <c r="F80" s="71">
        <f>F81</f>
        <v>326062</v>
      </c>
      <c r="G80" s="71">
        <f t="shared" ref="G80:H81" si="20">G81</f>
        <v>326062</v>
      </c>
      <c r="H80" s="71">
        <f t="shared" si="20"/>
        <v>326062</v>
      </c>
    </row>
    <row r="81" spans="1:8" ht="47.25">
      <c r="A81" s="28" t="s">
        <v>28</v>
      </c>
      <c r="B81" s="60" t="s">
        <v>71</v>
      </c>
      <c r="C81" s="30">
        <v>1</v>
      </c>
      <c r="D81" s="30">
        <v>4</v>
      </c>
      <c r="E81" s="31">
        <v>0</v>
      </c>
      <c r="F81" s="71">
        <f>F82</f>
        <v>326062</v>
      </c>
      <c r="G81" s="71">
        <f t="shared" si="20"/>
        <v>326062</v>
      </c>
      <c r="H81" s="71">
        <f t="shared" si="20"/>
        <v>326062</v>
      </c>
    </row>
    <row r="82" spans="1:8" ht="15.75">
      <c r="A82" s="28" t="s">
        <v>22</v>
      </c>
      <c r="B82" s="60" t="s">
        <v>71</v>
      </c>
      <c r="C82" s="30">
        <v>1</v>
      </c>
      <c r="D82" s="30">
        <v>4</v>
      </c>
      <c r="E82" s="31">
        <v>540</v>
      </c>
      <c r="F82" s="71">
        <v>326062</v>
      </c>
      <c r="G82" s="71">
        <v>326062</v>
      </c>
      <c r="H82" s="71">
        <v>326062</v>
      </c>
    </row>
    <row r="83" spans="1:8" ht="33" customHeight="1">
      <c r="A83" s="69" t="s">
        <v>56</v>
      </c>
      <c r="B83" s="65">
        <v>5340600000</v>
      </c>
      <c r="C83" s="30">
        <v>0</v>
      </c>
      <c r="D83" s="30">
        <v>0</v>
      </c>
      <c r="E83" s="31">
        <v>0</v>
      </c>
      <c r="F83" s="71">
        <f>F84</f>
        <v>0</v>
      </c>
      <c r="G83" s="32">
        <v>0</v>
      </c>
      <c r="H83" s="32">
        <v>0</v>
      </c>
    </row>
    <row r="84" spans="1:8" s="59" customFormat="1" ht="53.25" customHeight="1">
      <c r="A84" s="70" t="s">
        <v>55</v>
      </c>
      <c r="B84" s="66" t="s">
        <v>52</v>
      </c>
      <c r="C84" s="56">
        <v>0</v>
      </c>
      <c r="D84" s="56">
        <v>0</v>
      </c>
      <c r="E84" s="57">
        <v>0</v>
      </c>
      <c r="F84" s="72">
        <f>F85</f>
        <v>0</v>
      </c>
      <c r="G84" s="58">
        <v>0</v>
      </c>
      <c r="H84" s="58">
        <v>0</v>
      </c>
    </row>
    <row r="85" spans="1:8" s="64" customFormat="1" ht="15.75">
      <c r="A85" s="68" t="s">
        <v>43</v>
      </c>
      <c r="B85" s="60" t="s">
        <v>52</v>
      </c>
      <c r="C85" s="61">
        <v>5</v>
      </c>
      <c r="D85" s="61">
        <v>0</v>
      </c>
      <c r="E85" s="62">
        <v>0</v>
      </c>
      <c r="F85" s="73">
        <f>F86</f>
        <v>0</v>
      </c>
      <c r="G85" s="63">
        <v>0</v>
      </c>
      <c r="H85" s="63">
        <v>0</v>
      </c>
    </row>
    <row r="86" spans="1:8" s="64" customFormat="1" ht="15.75">
      <c r="A86" s="53" t="s">
        <v>51</v>
      </c>
      <c r="B86" s="60" t="s">
        <v>52</v>
      </c>
      <c r="C86" s="61">
        <v>5</v>
      </c>
      <c r="D86" s="61">
        <v>2</v>
      </c>
      <c r="E86" s="62">
        <v>0</v>
      </c>
      <c r="F86" s="73">
        <f>F87</f>
        <v>0</v>
      </c>
      <c r="G86" s="63">
        <v>0</v>
      </c>
      <c r="H86" s="63">
        <v>0</v>
      </c>
    </row>
    <row r="87" spans="1:8" s="64" customFormat="1" ht="15.75">
      <c r="A87" s="53" t="s">
        <v>22</v>
      </c>
      <c r="B87" s="60" t="s">
        <v>52</v>
      </c>
      <c r="C87" s="61">
        <v>5</v>
      </c>
      <c r="D87" s="61">
        <v>2</v>
      </c>
      <c r="E87" s="62">
        <v>540</v>
      </c>
      <c r="F87" s="75">
        <v>0</v>
      </c>
      <c r="G87" s="63">
        <v>0</v>
      </c>
      <c r="H87" s="63">
        <v>0</v>
      </c>
    </row>
    <row r="88" spans="1:8" ht="31.5">
      <c r="A88" s="33" t="s">
        <v>41</v>
      </c>
      <c r="B88" s="34">
        <v>7700000000</v>
      </c>
      <c r="C88" s="35">
        <v>0</v>
      </c>
      <c r="D88" s="35">
        <v>0</v>
      </c>
      <c r="E88" s="36">
        <v>0</v>
      </c>
      <c r="F88" s="74">
        <f>F92+F89</f>
        <v>366300</v>
      </c>
      <c r="G88" s="74">
        <f>G92</f>
        <v>40000</v>
      </c>
      <c r="H88" s="37">
        <f>H92</f>
        <v>33964.720000000001</v>
      </c>
    </row>
    <row r="89" spans="1:8" ht="31.5">
      <c r="A89" s="33" t="s">
        <v>73</v>
      </c>
      <c r="B89" s="34">
        <v>7700010050</v>
      </c>
      <c r="C89" s="35">
        <v>1</v>
      </c>
      <c r="D89" s="35">
        <v>7</v>
      </c>
      <c r="E89" s="36">
        <v>0</v>
      </c>
      <c r="F89" s="74">
        <f>F90</f>
        <v>316300</v>
      </c>
      <c r="G89" s="74">
        <f t="shared" ref="G89:H89" si="21">G90</f>
        <v>0</v>
      </c>
      <c r="H89" s="74">
        <f t="shared" si="21"/>
        <v>0</v>
      </c>
    </row>
    <row r="90" spans="1:8" s="64" customFormat="1" ht="15.75">
      <c r="A90" s="53" t="s">
        <v>74</v>
      </c>
      <c r="B90" s="60">
        <v>7700010050</v>
      </c>
      <c r="C90" s="61">
        <v>1</v>
      </c>
      <c r="D90" s="61">
        <v>7</v>
      </c>
      <c r="E90" s="62">
        <v>0</v>
      </c>
      <c r="F90" s="73">
        <f>F91</f>
        <v>316300</v>
      </c>
      <c r="G90" s="73">
        <f t="shared" ref="G90:H90" si="22">G91</f>
        <v>0</v>
      </c>
      <c r="H90" s="73">
        <f t="shared" si="22"/>
        <v>0</v>
      </c>
    </row>
    <row r="91" spans="1:8" s="64" customFormat="1" ht="15.75">
      <c r="A91" s="53" t="s">
        <v>75</v>
      </c>
      <c r="B91" s="60">
        <v>7700010050</v>
      </c>
      <c r="C91" s="61">
        <v>1</v>
      </c>
      <c r="D91" s="61">
        <v>7</v>
      </c>
      <c r="E91" s="62">
        <v>880</v>
      </c>
      <c r="F91" s="73">
        <v>316300</v>
      </c>
      <c r="G91" s="73">
        <v>0</v>
      </c>
      <c r="H91" s="63">
        <v>0</v>
      </c>
    </row>
    <row r="92" spans="1:8" ht="15.75">
      <c r="A92" s="28" t="s">
        <v>42</v>
      </c>
      <c r="B92" s="29">
        <v>7730000000</v>
      </c>
      <c r="C92" s="30">
        <v>0</v>
      </c>
      <c r="D92" s="30">
        <v>0</v>
      </c>
      <c r="E92" s="31">
        <v>0</v>
      </c>
      <c r="F92" s="71">
        <f>F93</f>
        <v>50000</v>
      </c>
      <c r="G92" s="71">
        <f>G93</f>
        <v>40000</v>
      </c>
      <c r="H92" s="32">
        <f>H93</f>
        <v>33964.720000000001</v>
      </c>
    </row>
    <row r="93" spans="1:8" ht="47.25">
      <c r="A93" s="28" t="s">
        <v>58</v>
      </c>
      <c r="B93" s="29">
        <v>7730090140</v>
      </c>
      <c r="C93" s="30">
        <v>0</v>
      </c>
      <c r="D93" s="30">
        <v>0</v>
      </c>
      <c r="E93" s="31">
        <v>0</v>
      </c>
      <c r="F93" s="71">
        <f>F94</f>
        <v>50000</v>
      </c>
      <c r="G93" s="71">
        <f>G94</f>
        <v>40000</v>
      </c>
      <c r="H93" s="32">
        <f>H94</f>
        <v>33964.720000000001</v>
      </c>
    </row>
    <row r="94" spans="1:8" ht="15.75">
      <c r="A94" s="28" t="s">
        <v>43</v>
      </c>
      <c r="B94" s="29">
        <v>7730090140</v>
      </c>
      <c r="C94" s="30">
        <v>5</v>
      </c>
      <c r="D94" s="30">
        <v>0</v>
      </c>
      <c r="E94" s="31">
        <v>0</v>
      </c>
      <c r="F94" s="71">
        <f>F95</f>
        <v>50000</v>
      </c>
      <c r="G94" s="71">
        <f>G95</f>
        <v>40000</v>
      </c>
      <c r="H94" s="32">
        <f>H95</f>
        <v>33964.720000000001</v>
      </c>
    </row>
    <row r="95" spans="1:8" ht="15.75">
      <c r="A95" s="28" t="s">
        <v>44</v>
      </c>
      <c r="B95" s="29">
        <v>7730090140</v>
      </c>
      <c r="C95" s="30">
        <v>5</v>
      </c>
      <c r="D95" s="30">
        <v>1</v>
      </c>
      <c r="E95" s="31">
        <v>0</v>
      </c>
      <c r="F95" s="71">
        <f>F96</f>
        <v>50000</v>
      </c>
      <c r="G95" s="71">
        <f>G96</f>
        <v>40000</v>
      </c>
      <c r="H95" s="32">
        <f>H96</f>
        <v>33964.720000000001</v>
      </c>
    </row>
    <row r="96" spans="1:8" ht="31.5">
      <c r="A96" s="67" t="s">
        <v>15</v>
      </c>
      <c r="B96" s="82">
        <v>7730090140</v>
      </c>
      <c r="C96" s="83">
        <v>5</v>
      </c>
      <c r="D96" s="83">
        <v>1</v>
      </c>
      <c r="E96" s="84">
        <v>240</v>
      </c>
      <c r="F96" s="85">
        <v>50000</v>
      </c>
      <c r="G96" s="32">
        <v>40000</v>
      </c>
      <c r="H96" s="32">
        <v>33964.720000000001</v>
      </c>
    </row>
    <row r="97" spans="1:8" ht="15.75">
      <c r="A97" s="48" t="s">
        <v>45</v>
      </c>
      <c r="B97" s="49" t="s">
        <v>48</v>
      </c>
      <c r="C97" s="50" t="s">
        <v>48</v>
      </c>
      <c r="D97" s="50" t="s">
        <v>48</v>
      </c>
      <c r="E97" s="51" t="s">
        <v>48</v>
      </c>
      <c r="F97" s="52">
        <f>F88+F43+F30+F22+F17+F27+F84</f>
        <v>10447376.24</v>
      </c>
      <c r="G97" s="52">
        <f>G88+G43+G30+G22+G17+G27+G84+G12</f>
        <v>9912426.1500000004</v>
      </c>
      <c r="H97" s="52">
        <f>H88+H43+H30+H22+H17+H27+H84+H12</f>
        <v>10821604.27</v>
      </c>
    </row>
    <row r="98" spans="1:8" ht="15.75">
      <c r="B98" s="39"/>
      <c r="C98" s="40"/>
      <c r="D98" s="40"/>
      <c r="E98" s="41"/>
      <c r="F98" s="42"/>
      <c r="G98" s="42"/>
      <c r="H98" s="42"/>
    </row>
  </sheetData>
  <mergeCells count="1">
    <mergeCell ref="A7:H7"/>
  </mergeCells>
  <pageMargins left="0.7" right="0.7" top="0.75" bottom="0.75" header="0.3" footer="0.3"/>
  <pageSetup paperSize="9" scale="6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СРБ на план пер. (КЦСР)</vt:lpstr>
    </vt:vector>
  </TitlesOfParts>
  <Company>Anastasiya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2023-06-16T06:46:48Z</cp:lastPrinted>
  <dcterms:created xsi:type="dcterms:W3CDTF">2010-12-16T03:42:00Z</dcterms:created>
  <dcterms:modified xsi:type="dcterms:W3CDTF">2024-11-14T10:36:57Z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D0D82C052D7048479BE27313AABCFBFD</vt:lpwstr>
  </property>
  <property fmtid="{D5CDD505-2E9C-101B-9397-08002B2CF9AE}" pid="3" name="KSOProductBuildVer">
    <vt:lpwstr>1049-11.2.0.11516</vt:lpwstr>
  </property>
</Properties>
</file>