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800" windowHeight="7665"/>
  </bookViews>
  <sheets>
    <sheet name="Бюджет" sheetId="5" r:id="rId1"/>
  </sheets>
  <calcPr calcId="125725"/>
</workbook>
</file>

<file path=xl/calcChain.xml><?xml version="1.0" encoding="utf-8"?>
<calcChain xmlns="http://schemas.openxmlformats.org/spreadsheetml/2006/main">
  <c r="H24" i="5"/>
  <c r="G24"/>
  <c r="F24"/>
  <c r="G72" l="1"/>
  <c r="G71" s="1"/>
  <c r="G70" s="1"/>
  <c r="G69" s="1"/>
  <c r="G68" s="1"/>
  <c r="G67" s="1"/>
  <c r="G66" s="1"/>
  <c r="G18"/>
  <c r="G17" s="1"/>
  <c r="G16" s="1"/>
  <c r="G15" s="1"/>
  <c r="G14" s="1"/>
  <c r="G13" s="1"/>
  <c r="H18"/>
  <c r="H17" s="1"/>
  <c r="H16" s="1"/>
  <c r="H15" s="1"/>
  <c r="H14" s="1"/>
  <c r="H13" s="1"/>
  <c r="G25"/>
  <c r="H25"/>
  <c r="G27"/>
  <c r="H27"/>
  <c r="G29"/>
  <c r="H29"/>
  <c r="G30"/>
  <c r="H30"/>
  <c r="G32"/>
  <c r="H32"/>
  <c r="G33"/>
  <c r="H33"/>
  <c r="G36"/>
  <c r="G35" s="1"/>
  <c r="H36"/>
  <c r="H35" s="1"/>
  <c r="G43"/>
  <c r="G42" s="1"/>
  <c r="G41" s="1"/>
  <c r="H43"/>
  <c r="H42" s="1"/>
  <c r="H41" s="1"/>
  <c r="G47"/>
  <c r="G46" s="1"/>
  <c r="G45" s="1"/>
  <c r="H47"/>
  <c r="H46" s="1"/>
  <c r="H45" s="1"/>
  <c r="G53"/>
  <c r="G52" s="1"/>
  <c r="G51" s="1"/>
  <c r="G50" s="1"/>
  <c r="G49" s="1"/>
  <c r="H53"/>
  <c r="H52" s="1"/>
  <c r="H51" s="1"/>
  <c r="H50" s="1"/>
  <c r="H49" s="1"/>
  <c r="G54"/>
  <c r="H54"/>
  <c r="G62"/>
  <c r="G61" s="1"/>
  <c r="G60" s="1"/>
  <c r="G59" s="1"/>
  <c r="G58" s="1"/>
  <c r="G57" s="1"/>
  <c r="G56" s="1"/>
  <c r="H62"/>
  <c r="G64"/>
  <c r="H64"/>
  <c r="H72"/>
  <c r="H71" s="1"/>
  <c r="H70" s="1"/>
  <c r="G80"/>
  <c r="G79" s="1"/>
  <c r="G78" s="1"/>
  <c r="G77" s="1"/>
  <c r="G76" s="1"/>
  <c r="G75" s="1"/>
  <c r="G74" s="1"/>
  <c r="H80"/>
  <c r="H79" s="1"/>
  <c r="H78" s="1"/>
  <c r="H77" s="1"/>
  <c r="H76" s="1"/>
  <c r="H75" s="1"/>
  <c r="H74" s="1"/>
  <c r="G87"/>
  <c r="G86" s="1"/>
  <c r="G85" s="1"/>
  <c r="G84" s="1"/>
  <c r="G83" s="1"/>
  <c r="G82" s="1"/>
  <c r="H87"/>
  <c r="H86" s="1"/>
  <c r="H85" s="1"/>
  <c r="H84" s="1"/>
  <c r="H83" s="1"/>
  <c r="H82" s="1"/>
  <c r="G95"/>
  <c r="G94" s="1"/>
  <c r="H95"/>
  <c r="H94" s="1"/>
  <c r="G97"/>
  <c r="G98"/>
  <c r="H98"/>
  <c r="H93" s="1"/>
  <c r="H92" s="1"/>
  <c r="H91" s="1"/>
  <c r="H90" s="1"/>
  <c r="H89" s="1"/>
  <c r="G100"/>
  <c r="G103"/>
  <c r="H103"/>
  <c r="G109"/>
  <c r="G108" s="1"/>
  <c r="G107" s="1"/>
  <c r="H109"/>
  <c r="H108" s="1"/>
  <c r="H107" s="1"/>
  <c r="H97" l="1"/>
  <c r="H61"/>
  <c r="H60" s="1"/>
  <c r="H59" s="1"/>
  <c r="H58" s="1"/>
  <c r="H57" s="1"/>
  <c r="H56" s="1"/>
  <c r="G23"/>
  <c r="G22" s="1"/>
  <c r="G21" s="1"/>
  <c r="G20" s="1"/>
  <c r="H23"/>
  <c r="H22" s="1"/>
  <c r="H21" s="1"/>
  <c r="H20" s="1"/>
  <c r="H12" s="1"/>
  <c r="H111" s="1"/>
  <c r="G93"/>
  <c r="G92" s="1"/>
  <c r="G91" s="1"/>
  <c r="G90" s="1"/>
  <c r="G89" s="1"/>
  <c r="H40"/>
  <c r="H39"/>
  <c r="H38" s="1"/>
  <c r="G106"/>
  <c r="G105"/>
  <c r="G104" s="1"/>
  <c r="H68"/>
  <c r="H67" s="1"/>
  <c r="H66" s="1"/>
  <c r="H69"/>
  <c r="G39"/>
  <c r="G38" s="1"/>
  <c r="G40"/>
  <c r="H106"/>
  <c r="H105"/>
  <c r="H104" s="1"/>
  <c r="F46"/>
  <c r="F45" s="1"/>
  <c r="F47"/>
  <c r="G12" l="1"/>
  <c r="G111" s="1"/>
  <c r="F64"/>
  <c r="F54" l="1"/>
  <c r="F33"/>
  <c r="F30" l="1"/>
  <c r="F32"/>
  <c r="F87" l="1"/>
  <c r="F86" s="1"/>
  <c r="F62" l="1"/>
  <c r="F61" s="1"/>
  <c r="F60" s="1"/>
  <c r="F59" s="1"/>
  <c r="F72"/>
  <c r="F71" s="1"/>
  <c r="F70" s="1"/>
  <c r="F69" s="1"/>
  <c r="F25"/>
  <c r="F18" l="1"/>
  <c r="F17" s="1"/>
  <c r="F16" s="1"/>
  <c r="F15" s="1"/>
  <c r="F53" l="1"/>
  <c r="F52" s="1"/>
  <c r="F36"/>
  <c r="F35" s="1"/>
  <c r="F27" l="1"/>
  <c r="F94" l="1"/>
  <c r="F95"/>
  <c r="F101"/>
  <c r="F100" s="1"/>
  <c r="F103"/>
  <c r="F109"/>
  <c r="F108" s="1"/>
  <c r="F107" s="1"/>
  <c r="F112"/>
  <c r="F80"/>
  <c r="F79" s="1"/>
  <c r="F78" s="1"/>
  <c r="F77" s="1"/>
  <c r="F76" s="1"/>
  <c r="F75" s="1"/>
  <c r="F74" s="1"/>
  <c r="F68"/>
  <c r="F67" s="1"/>
  <c r="F66" s="1"/>
  <c r="F58"/>
  <c r="F57" s="1"/>
  <c r="F56" s="1"/>
  <c r="F43"/>
  <c r="F42" s="1"/>
  <c r="F41" s="1"/>
  <c r="F29"/>
  <c r="F14"/>
  <c r="F13" s="1"/>
  <c r="F23" l="1"/>
  <c r="F39"/>
  <c r="F38" s="1"/>
  <c r="F40"/>
  <c r="F105"/>
  <c r="F104" s="1"/>
  <c r="F106"/>
  <c r="F51" l="1"/>
  <c r="F50" s="1"/>
  <c r="F49" s="1"/>
  <c r="F85" l="1"/>
  <c r="F84" s="1"/>
  <c r="F83" s="1"/>
  <c r="F82" s="1"/>
  <c r="F98"/>
  <c r="F93" s="1"/>
  <c r="F92" s="1"/>
  <c r="F91" s="1"/>
  <c r="F90" s="1"/>
  <c r="F89" s="1"/>
  <c r="F97" l="1"/>
  <c r="F22" l="1"/>
  <c r="F21" s="1"/>
  <c r="F20" s="1"/>
  <c r="F12" s="1"/>
  <c r="F111" l="1"/>
</calcChain>
</file>

<file path=xl/sharedStrings.xml><?xml version="1.0" encoding="utf-8"?>
<sst xmlns="http://schemas.openxmlformats.org/spreadsheetml/2006/main" count="141" uniqueCount="78">
  <si>
    <t>к решению Совета депутатов</t>
  </si>
  <si>
    <t>Васильевского сельсовета</t>
  </si>
  <si>
    <t>(руб.)</t>
  </si>
  <si>
    <t>Наименование</t>
  </si>
  <si>
    <t>ЦСР</t>
  </si>
  <si>
    <t>РЗ</t>
  </si>
  <si>
    <t>ПР</t>
  </si>
  <si>
    <t>ВР</t>
  </si>
  <si>
    <t>1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</si>
  <si>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</si>
  <si>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</si>
  <si>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области"</t>
  </si>
  <si>
    <t>Комплексы процессных мероприятий</t>
  </si>
  <si>
    <t xml:space="preserve">Комплекс процессных мероприятий "Обеспечение реализации программы" </t>
  </si>
  <si>
    <t>Глава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</si>
  <si>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</si>
  <si>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</si>
  <si>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</si>
  <si>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</si>
  <si>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</si>
  <si>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Межбюджетные трансферты</t>
  </si>
  <si>
    <t>Иные межбюджетные трансферты</t>
  </si>
  <si>
    <t>Иные бюджетные ассигнования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</si>
  <si>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</si>
  <si>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</si>
  <si>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</si>
  <si>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 xml:space="preserve">Комплексы процессных мероприятий </t>
  </si>
  <si>
    <t>Членские взносы в Совет (ассоциацию) муниципальных образований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</si>
  <si>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</si>
  <si>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</si>
  <si>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</si>
  <si>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</si>
  <si>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Комплекс процессных мероприятий "Безопасность" 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</si>
  <si>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</si>
  <si>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</si>
  <si>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</si>
  <si>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</si>
  <si>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</si>
  <si>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Непрограммное направление расходов (непрограммные мероприятия).</t>
  </si>
  <si>
    <t>Прочие непрограммные мероприятия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</si>
  <si>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</si>
  <si>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КУЛЬТУРА, КИНЕМАТОГРАФИЯ</t>
  </si>
  <si>
    <t>КУЛЬТУРА</t>
  </si>
  <si>
    <t>Комплекс процессных мероприятий "Развитие культуры, физической культуры и массового спорта"</t>
  </si>
  <si>
    <t xml:space="preserve"> Мероприятия, направленные на развитие культуры на территории муниципального образования поселения</t>
  </si>
  <si>
    <t>СОЦИАЛЬНАЯ ПОЛИТИКА</t>
  </si>
  <si>
    <t>Пенсионное обеспечение</t>
  </si>
  <si>
    <t>Предоставление пенсии за выслугу лет муниципальным служащим</t>
  </si>
  <si>
    <t>Социальное обеспечение и иные выплаты населению</t>
  </si>
  <si>
    <t>Публичные нормативные социальные выплаты гражданам</t>
  </si>
  <si>
    <t>ИТОГО</t>
  </si>
  <si>
    <t>Прочая закупка товаров, работ и услуг</t>
  </si>
  <si>
    <t>Приложение № 4</t>
  </si>
  <si>
    <t>Центральный аппарат</t>
  </si>
  <si>
    <t>Комплекс процессных мероприятий "Развитие дорожного хозяйства"</t>
  </si>
  <si>
    <t>х</t>
  </si>
  <si>
    <t>Осуществление первичного воинского учета органами местного самоуправления поселений, муниципальных и городских округов</t>
  </si>
  <si>
    <t>Содержание и ремонт, капитальный ремонт автомобильных дорог общего пользования и искусственных сооружений на них</t>
  </si>
  <si>
    <t>Распределение бюджетных ассигнований  бюджета поселения по разделам, подразделам, целевым статьям (муниципальным программам Васильевского сельсовета и непрограммным направлениям деятельности), группам и подгруппам видов расходов классификации расходов бюджета на 2024 год и на плановый период 2025 и 2026 годов</t>
  </si>
  <si>
    <t>53404Т0090</t>
  </si>
  <si>
    <t>53404Т0080</t>
  </si>
  <si>
    <t>534051Т0050</t>
  </si>
  <si>
    <t>53405Т0070</t>
  </si>
  <si>
    <t>53405Т0030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</si>
  <si>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</si>
  <si>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</si>
  <si>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осуществление части переданных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</si>
  <si>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53405Т0060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</si>
  <si>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</si>
  <si>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</si>
  <si>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Иные межбюджетные трансферты, передаваемые районному бюджету из бюджетов поселений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</si>
  <si>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Условно утвержденные расходы</t>
  </si>
  <si>
    <t xml:space="preserve"> </t>
  </si>
  <si>
    <t>Проведение выборов в представительные органы муниципального образования</t>
  </si>
  <si>
    <t>Обеспечение проведение выборов и референдума</t>
  </si>
  <si>
    <t>Специальные расходы</t>
  </si>
  <si>
    <t>53402Д100</t>
  </si>
  <si>
    <t xml:space="preserve">от       .12.2024 года №  </t>
  </si>
</sst>
</file>

<file path=xl/styles.xml><?xml version="1.0" encoding="utf-8"?>
<styleSheet xmlns="http://schemas.openxmlformats.org/spreadsheetml/2006/main">
  <numFmts count="8">
    <numFmt numFmtId="164" formatCode="0000000000"/>
    <numFmt numFmtId="165" formatCode="_-* #\ ##0.00_р_._-;\-* #\ ##0.00_р_._-;_-* &quot;-&quot;??_р_._-;_-@_-"/>
    <numFmt numFmtId="166" formatCode="00"/>
    <numFmt numFmtId="167" formatCode="000"/>
    <numFmt numFmtId="168" formatCode="#\ ##0.00;[Red]\-#\ ##0.00;0.00"/>
    <numFmt numFmtId="169" formatCode="&quot;&quot;###\ ##0.00"/>
    <numFmt numFmtId="170" formatCode="#\ ##0.00"/>
    <numFmt numFmtId="171" formatCode="\5\300000000"/>
  </numFmts>
  <fonts count="22">
    <font>
      <sz val="10"/>
      <name val="Arial Cyr"/>
      <charset val="204"/>
    </font>
    <font>
      <b/>
      <sz val="10"/>
      <name val="Arial Cyr"/>
      <charset val="204"/>
    </font>
    <font>
      <sz val="16"/>
      <name val="Arial Cyr"/>
      <charset val="204"/>
    </font>
    <font>
      <sz val="10"/>
      <name val="Times New Roman"/>
      <charset val="204"/>
    </font>
    <font>
      <sz val="10"/>
      <name val="Arial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theme="1"/>
      <name val="Calibri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165" fontId="14" fillId="0" borderId="0" applyFont="0" applyFill="0" applyBorder="0" applyAlignment="0" applyProtection="0"/>
    <xf numFmtId="0" fontId="13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/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3" fillId="0" borderId="0" xfId="7" applyNumberFormat="1" applyFont="1" applyFill="1" applyAlignment="1" applyProtection="1">
      <protection hidden="1"/>
    </xf>
    <xf numFmtId="0" fontId="4" fillId="0" borderId="0" xfId="6" applyFont="1"/>
    <xf numFmtId="0" fontId="2" fillId="0" borderId="0" xfId="0" applyFont="1" applyFill="1"/>
    <xf numFmtId="0" fontId="5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center" wrapText="1"/>
    </xf>
    <xf numFmtId="166" fontId="9" fillId="0" borderId="1" xfId="0" applyNumberFormat="1" applyFont="1" applyBorder="1" applyAlignment="1">
      <alignment horizontal="center" wrapText="1"/>
    </xf>
    <xf numFmtId="167" fontId="9" fillId="0" borderId="1" xfId="0" applyNumberFormat="1" applyFont="1" applyBorder="1" applyAlignment="1">
      <alignment horizontal="center" wrapText="1"/>
    </xf>
    <xf numFmtId="169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center" wrapText="1"/>
    </xf>
    <xf numFmtId="166" fontId="10" fillId="0" borderId="1" xfId="0" applyNumberFormat="1" applyFont="1" applyBorder="1" applyAlignment="1">
      <alignment horizontal="center" wrapText="1"/>
    </xf>
    <xf numFmtId="167" fontId="10" fillId="0" borderId="1" xfId="0" applyNumberFormat="1" applyFont="1" applyBorder="1" applyAlignment="1">
      <alignment horizontal="center" wrapText="1"/>
    </xf>
    <xf numFmtId="169" fontId="10" fillId="0" borderId="1" xfId="0" applyNumberFormat="1" applyFont="1" applyBorder="1" applyAlignment="1">
      <alignment horizontal="center" wrapText="1"/>
    </xf>
    <xf numFmtId="167" fontId="10" fillId="0" borderId="1" xfId="2" applyNumberFormat="1" applyFont="1" applyBorder="1" applyAlignment="1">
      <alignment horizontal="center" wrapText="1"/>
    </xf>
    <xf numFmtId="170" fontId="10" fillId="0" borderId="1" xfId="0" applyNumberFormat="1" applyFont="1" applyBorder="1" applyAlignment="1">
      <alignment horizontal="center" wrapText="1"/>
    </xf>
    <xf numFmtId="171" fontId="10" fillId="0" borderId="1" xfId="0" applyNumberFormat="1" applyFont="1" applyBorder="1" applyAlignment="1">
      <alignment horizontal="center" wrapText="1"/>
    </xf>
    <xf numFmtId="0" fontId="2" fillId="0" borderId="0" xfId="0" applyFont="1"/>
    <xf numFmtId="0" fontId="6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wrapText="1"/>
    </xf>
    <xf numFmtId="164" fontId="9" fillId="0" borderId="6" xfId="0" applyNumberFormat="1" applyFont="1" applyBorder="1" applyAlignment="1">
      <alignment horizontal="center" wrapText="1"/>
    </xf>
    <xf numFmtId="166" fontId="9" fillId="0" borderId="6" xfId="0" applyNumberFormat="1" applyFont="1" applyBorder="1" applyAlignment="1">
      <alignment horizontal="center" wrapText="1"/>
    </xf>
    <xf numFmtId="167" fontId="9" fillId="0" borderId="6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164" fontId="9" fillId="0" borderId="5" xfId="0" applyNumberFormat="1" applyFont="1" applyBorder="1" applyAlignment="1">
      <alignment horizontal="center" wrapText="1"/>
    </xf>
    <xf numFmtId="166" fontId="9" fillId="0" borderId="5" xfId="0" applyNumberFormat="1" applyFont="1" applyBorder="1" applyAlignment="1">
      <alignment horizontal="center" wrapText="1"/>
    </xf>
    <xf numFmtId="167" fontId="9" fillId="0" borderId="5" xfId="0" applyNumberFormat="1" applyFont="1" applyBorder="1" applyAlignment="1">
      <alignment horizontal="center" wrapText="1"/>
    </xf>
    <xf numFmtId="169" fontId="9" fillId="0" borderId="5" xfId="0" applyNumberFormat="1" applyFont="1" applyBorder="1" applyAlignment="1">
      <alignment horizontal="center" wrapText="1"/>
    </xf>
    <xf numFmtId="0" fontId="16" fillId="0" borderId="4" xfId="0" applyFont="1" applyBorder="1" applyAlignment="1"/>
    <xf numFmtId="164" fontId="17" fillId="0" borderId="1" xfId="0" applyNumberFormat="1" applyFont="1" applyBorder="1" applyAlignment="1">
      <alignment horizontal="center" wrapText="1"/>
    </xf>
    <xf numFmtId="166" fontId="17" fillId="0" borderId="1" xfId="0" applyNumberFormat="1" applyFont="1" applyBorder="1" applyAlignment="1">
      <alignment horizontal="center" wrapText="1"/>
    </xf>
    <xf numFmtId="167" fontId="17" fillId="0" borderId="1" xfId="0" applyNumberFormat="1" applyFont="1" applyBorder="1" applyAlignment="1">
      <alignment horizontal="center" wrapText="1"/>
    </xf>
    <xf numFmtId="169" fontId="17" fillId="0" borderId="1" xfId="0" applyNumberFormat="1" applyFont="1" applyBorder="1" applyAlignment="1">
      <alignment horizontal="center" wrapText="1"/>
    </xf>
    <xf numFmtId="0" fontId="18" fillId="0" borderId="3" xfId="6" applyNumberFormat="1" applyFont="1" applyFill="1" applyBorder="1" applyAlignment="1" applyProtection="1">
      <alignment horizontal="left" vertical="justify" wrapText="1"/>
      <protection hidden="1"/>
    </xf>
    <xf numFmtId="164" fontId="15" fillId="0" borderId="1" xfId="0" applyNumberFormat="1" applyFont="1" applyBorder="1" applyAlignment="1">
      <alignment horizontal="center" wrapText="1"/>
    </xf>
    <xf numFmtId="166" fontId="15" fillId="0" borderId="1" xfId="0" applyNumberFormat="1" applyFont="1" applyBorder="1" applyAlignment="1">
      <alignment horizontal="center" wrapText="1"/>
    </xf>
    <xf numFmtId="167" fontId="15" fillId="0" borderId="1" xfId="0" applyNumberFormat="1" applyFont="1" applyBorder="1" applyAlignment="1">
      <alignment horizontal="center" wrapText="1"/>
    </xf>
    <xf numFmtId="169" fontId="15" fillId="0" borderId="1" xfId="0" applyNumberFormat="1" applyFont="1" applyBorder="1" applyAlignment="1">
      <alignment horizontal="center" wrapText="1"/>
    </xf>
    <xf numFmtId="0" fontId="19" fillId="0" borderId="0" xfId="0" applyFont="1"/>
    <xf numFmtId="0" fontId="15" fillId="0" borderId="7" xfId="0" applyFont="1" applyBorder="1" applyAlignment="1">
      <alignment horizontal="left" wrapText="1"/>
    </xf>
    <xf numFmtId="166" fontId="10" fillId="0" borderId="7" xfId="0" applyNumberFormat="1" applyFont="1" applyBorder="1" applyAlignment="1">
      <alignment horizontal="center" wrapText="1"/>
    </xf>
    <xf numFmtId="167" fontId="10" fillId="0" borderId="7" xfId="0" applyNumberFormat="1" applyFont="1" applyBorder="1" applyAlignment="1">
      <alignment horizontal="center" wrapText="1"/>
    </xf>
    <xf numFmtId="169" fontId="10" fillId="0" borderId="7" xfId="0" applyNumberFormat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164" fontId="10" fillId="0" borderId="6" xfId="0" applyNumberFormat="1" applyFont="1" applyBorder="1" applyAlignment="1">
      <alignment horizontal="center" wrapText="1"/>
    </xf>
    <xf numFmtId="166" fontId="10" fillId="0" borderId="6" xfId="0" applyNumberFormat="1" applyFont="1" applyBorder="1" applyAlignment="1">
      <alignment horizontal="center" wrapText="1"/>
    </xf>
    <xf numFmtId="167" fontId="10" fillId="0" borderId="6" xfId="0" applyNumberFormat="1" applyFont="1" applyBorder="1" applyAlignment="1">
      <alignment horizontal="center" wrapText="1"/>
    </xf>
    <xf numFmtId="169" fontId="10" fillId="0" borderId="6" xfId="0" applyNumberFormat="1" applyFont="1" applyBorder="1" applyAlignment="1">
      <alignment horizontal="center" wrapText="1"/>
    </xf>
    <xf numFmtId="0" fontId="20" fillId="0" borderId="5" xfId="0" applyFont="1" applyBorder="1" applyAlignment="1"/>
    <xf numFmtId="166" fontId="20" fillId="0" borderId="5" xfId="0" applyNumberFormat="1" applyFont="1" applyBorder="1" applyAlignment="1">
      <alignment horizontal="center"/>
    </xf>
    <xf numFmtId="167" fontId="20" fillId="0" borderId="5" xfId="0" applyNumberFormat="1" applyFont="1" applyBorder="1" applyAlignment="1">
      <alignment horizontal="center"/>
    </xf>
    <xf numFmtId="0" fontId="20" fillId="0" borderId="0" xfId="0" applyFont="1"/>
    <xf numFmtId="169" fontId="20" fillId="0" borderId="5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wrapText="1"/>
    </xf>
    <xf numFmtId="168" fontId="21" fillId="0" borderId="0" xfId="7" applyNumberFormat="1" applyFont="1" applyFill="1" applyAlignment="1" applyProtection="1">
      <protection hidden="1"/>
    </xf>
    <xf numFmtId="0" fontId="17" fillId="0" borderId="8" xfId="0" applyFont="1" applyBorder="1" applyAlignment="1">
      <alignment horizontal="left" wrapText="1"/>
    </xf>
    <xf numFmtId="4" fontId="17" fillId="0" borderId="8" xfId="0" applyNumberFormat="1" applyFont="1" applyBorder="1" applyAlignment="1">
      <alignment horizontal="center" vertical="center" wrapText="1"/>
    </xf>
    <xf numFmtId="164" fontId="17" fillId="0" borderId="9" xfId="6" applyNumberFormat="1" applyFont="1" applyBorder="1" applyAlignment="1">
      <alignment horizontal="center"/>
    </xf>
    <xf numFmtId="167" fontId="16" fillId="0" borderId="10" xfId="1" applyNumberFormat="1" applyFont="1" applyFill="1" applyBorder="1" applyAlignment="1" applyProtection="1">
      <alignment horizontal="center"/>
      <protection hidden="1"/>
    </xf>
    <xf numFmtId="164" fontId="15" fillId="0" borderId="9" xfId="6" applyNumberFormat="1" applyFont="1" applyBorder="1" applyAlignment="1">
      <alignment horizontal="center"/>
    </xf>
    <xf numFmtId="167" fontId="18" fillId="0" borderId="10" xfId="1" applyNumberFormat="1" applyFont="1" applyFill="1" applyBorder="1" applyAlignment="1" applyProtection="1">
      <alignment horizontal="center"/>
      <protection hidden="1"/>
    </xf>
    <xf numFmtId="0" fontId="7" fillId="0" borderId="0" xfId="0" applyFont="1" applyBorder="1" applyAlignment="1">
      <alignment horizontal="center" vertical="top" wrapText="1"/>
    </xf>
  </cellXfs>
  <cellStyles count="9">
    <cellStyle name="Обычный" xfId="0" builtinId="0"/>
    <cellStyle name="Обычный 10" xfId="4"/>
    <cellStyle name="Обычный 2" xfId="6"/>
    <cellStyle name="Обычный 2 2" xfId="1"/>
    <cellStyle name="Обычный 2 21" xfId="5"/>
    <cellStyle name="Обычный 2 3" xfId="7"/>
    <cellStyle name="Обычный 2 30" xfId="8"/>
    <cellStyle name="Обычный 3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3"/>
  <sheetViews>
    <sheetView tabSelected="1" zoomScale="80" zoomScaleNormal="80" workbookViewId="0">
      <selection activeCell="F4" sqref="F4"/>
    </sheetView>
  </sheetViews>
  <sheetFormatPr defaultColWidth="9" defaultRowHeight="12.75"/>
  <cols>
    <col min="1" max="1" width="67" style="3" customWidth="1"/>
    <col min="2" max="2" width="16.140625" style="4" customWidth="1"/>
    <col min="3" max="3" width="5" style="5" customWidth="1"/>
    <col min="4" max="4" width="4.42578125" style="5" customWidth="1"/>
    <col min="5" max="5" width="7.28515625" style="6" customWidth="1"/>
    <col min="6" max="6" width="23.85546875" style="7" customWidth="1"/>
    <col min="7" max="7" width="20.28515625" style="7" customWidth="1"/>
    <col min="8" max="8" width="16.5703125" style="8" customWidth="1"/>
    <col min="9" max="9" width="13.28515625" customWidth="1"/>
    <col min="10" max="10" width="14.28515625" customWidth="1"/>
    <col min="11" max="11" width="14.42578125" customWidth="1"/>
    <col min="13" max="13" width="12.140625" customWidth="1"/>
  </cols>
  <sheetData>
    <row r="1" spans="1:11" ht="20.25">
      <c r="A1" s="9"/>
      <c r="B1" s="10"/>
      <c r="C1" s="11"/>
      <c r="D1" s="11"/>
      <c r="E1" s="12"/>
      <c r="F1" s="13" t="s">
        <v>52</v>
      </c>
      <c r="G1" s="14"/>
      <c r="H1" s="15"/>
      <c r="I1" s="38"/>
      <c r="J1" s="38"/>
    </row>
    <row r="2" spans="1:11" ht="20.25">
      <c r="A2" s="9"/>
      <c r="B2" s="10"/>
      <c r="C2" s="11"/>
      <c r="D2" s="11"/>
      <c r="E2" s="12"/>
      <c r="F2" s="13" t="s">
        <v>0</v>
      </c>
      <c r="G2" s="14"/>
      <c r="H2" s="15"/>
      <c r="I2" s="38"/>
      <c r="J2" s="38"/>
    </row>
    <row r="3" spans="1:11" ht="20.25">
      <c r="A3" s="9"/>
      <c r="B3" s="10" t="s">
        <v>72</v>
      </c>
      <c r="C3" s="11"/>
      <c r="D3" s="11"/>
      <c r="E3" s="12"/>
      <c r="F3" s="13" t="s">
        <v>1</v>
      </c>
      <c r="G3" s="14"/>
      <c r="H3" s="15"/>
      <c r="I3" s="38"/>
      <c r="J3" s="38"/>
    </row>
    <row r="4" spans="1:11" ht="20.25">
      <c r="A4" s="16"/>
      <c r="B4" s="10"/>
      <c r="C4" s="17"/>
      <c r="D4" s="17"/>
      <c r="E4" s="12"/>
      <c r="F4" s="88" t="s">
        <v>77</v>
      </c>
      <c r="G4" s="14"/>
      <c r="H4" s="15"/>
      <c r="I4" s="38"/>
      <c r="J4" s="38"/>
    </row>
    <row r="5" spans="1:11" ht="20.25">
      <c r="A5" s="16"/>
      <c r="B5" s="10"/>
      <c r="C5" s="17"/>
      <c r="D5" s="17"/>
      <c r="E5" s="12"/>
      <c r="F5" s="18"/>
      <c r="G5" s="19"/>
      <c r="H5" s="15"/>
      <c r="I5" s="38"/>
      <c r="J5" s="38"/>
    </row>
    <row r="6" spans="1:11" ht="68.25" customHeight="1">
      <c r="A6" s="95" t="s">
        <v>58</v>
      </c>
      <c r="B6" s="95"/>
      <c r="C6" s="95"/>
      <c r="D6" s="95"/>
      <c r="E6" s="95"/>
      <c r="F6" s="95"/>
      <c r="G6" s="95"/>
      <c r="H6" s="95"/>
      <c r="I6" s="39"/>
      <c r="J6" s="39"/>
      <c r="K6" s="39"/>
    </row>
    <row r="7" spans="1:11" ht="18.75">
      <c r="A7" s="20"/>
      <c r="B7" s="21"/>
      <c r="C7" s="22"/>
      <c r="D7" s="22"/>
      <c r="E7" s="23"/>
      <c r="F7" s="20"/>
      <c r="G7" s="20"/>
      <c r="H7" s="24" t="s">
        <v>2</v>
      </c>
      <c r="I7" s="20"/>
    </row>
    <row r="9" spans="1:11" s="1" customFormat="1" ht="29.25" customHeight="1">
      <c r="A9" s="44" t="s">
        <v>3</v>
      </c>
      <c r="B9" s="45" t="s">
        <v>4</v>
      </c>
      <c r="C9" s="46" t="s">
        <v>5</v>
      </c>
      <c r="D9" s="46" t="s">
        <v>6</v>
      </c>
      <c r="E9" s="47" t="s">
        <v>7</v>
      </c>
      <c r="F9" s="44">
        <v>2024</v>
      </c>
      <c r="G9" s="44">
        <v>2025</v>
      </c>
      <c r="H9" s="44">
        <v>2026</v>
      </c>
    </row>
    <row r="10" spans="1:11" ht="15.75">
      <c r="A10" s="53" t="s">
        <v>8</v>
      </c>
      <c r="B10" s="54">
        <v>2</v>
      </c>
      <c r="C10" s="55">
        <v>3</v>
      </c>
      <c r="D10" s="55">
        <v>4</v>
      </c>
      <c r="E10" s="54">
        <v>5</v>
      </c>
      <c r="F10" s="56">
        <v>6</v>
      </c>
      <c r="G10" s="56">
        <v>7</v>
      </c>
      <c r="H10" s="56">
        <v>8</v>
      </c>
    </row>
    <row r="11" spans="1:11" ht="15.75">
      <c r="A11" s="89" t="s">
        <v>71</v>
      </c>
      <c r="B11" s="58">
        <v>0</v>
      </c>
      <c r="C11" s="59">
        <v>0</v>
      </c>
      <c r="D11" s="59">
        <v>0</v>
      </c>
      <c r="E11" s="60">
        <v>0</v>
      </c>
      <c r="F11" s="90">
        <v>0</v>
      </c>
      <c r="G11" s="90">
        <v>243000</v>
      </c>
      <c r="H11" s="90">
        <v>531100</v>
      </c>
    </row>
    <row r="12" spans="1:11" s="2" customFormat="1" ht="37.5" customHeight="1">
      <c r="A12" s="57" t="s">
        <v>9</v>
      </c>
      <c r="B12" s="58">
        <v>0</v>
      </c>
      <c r="C12" s="59">
        <v>1</v>
      </c>
      <c r="D12" s="59">
        <v>0</v>
      </c>
      <c r="E12" s="60">
        <v>0</v>
      </c>
      <c r="F12" s="61">
        <f>F13+F20+F38+F49+F45</f>
        <v>3351024.7</v>
      </c>
      <c r="G12" s="61">
        <f>G13+G20+G38+G49</f>
        <v>2900535.2800000003</v>
      </c>
      <c r="H12" s="61">
        <f>H13+H20+H38+H49</f>
        <v>2900535.2800000003</v>
      </c>
    </row>
    <row r="13" spans="1:11" s="2" customFormat="1" ht="31.5">
      <c r="A13" s="48" t="s">
        <v>10</v>
      </c>
      <c r="B13" s="49">
        <v>0</v>
      </c>
      <c r="C13" s="50">
        <v>1</v>
      </c>
      <c r="D13" s="50">
        <v>2</v>
      </c>
      <c r="E13" s="51">
        <v>0</v>
      </c>
      <c r="F13" s="52">
        <f t="shared" ref="F13:H18" si="0">F14</f>
        <v>1042370.52</v>
      </c>
      <c r="G13" s="52">
        <f t="shared" ref="G13:H13" si="1">G14</f>
        <v>1055390.52</v>
      </c>
      <c r="H13" s="52">
        <f t="shared" si="1"/>
        <v>1055390.52</v>
      </c>
    </row>
    <row r="14" spans="1:11" ht="63">
      <c r="A14" s="30" t="s">
        <v>11</v>
      </c>
      <c r="B14" s="31">
        <v>5300000000</v>
      </c>
      <c r="C14" s="32">
        <v>1</v>
      </c>
      <c r="D14" s="32">
        <v>2</v>
      </c>
      <c r="E14" s="33">
        <v>0</v>
      </c>
      <c r="F14" s="34">
        <f t="shared" si="0"/>
        <v>1042370.52</v>
      </c>
      <c r="G14" s="34">
        <f t="shared" si="0"/>
        <v>1055390.52</v>
      </c>
      <c r="H14" s="34">
        <f t="shared" si="0"/>
        <v>1055390.52</v>
      </c>
    </row>
    <row r="15" spans="1:11" ht="15.75">
      <c r="A15" s="30" t="s">
        <v>12</v>
      </c>
      <c r="B15" s="31">
        <v>5340000000</v>
      </c>
      <c r="C15" s="32">
        <v>1</v>
      </c>
      <c r="D15" s="32">
        <v>2</v>
      </c>
      <c r="E15" s="33">
        <v>0</v>
      </c>
      <c r="F15" s="34">
        <f t="shared" si="0"/>
        <v>1042370.52</v>
      </c>
      <c r="G15" s="34">
        <f t="shared" si="0"/>
        <v>1055390.52</v>
      </c>
      <c r="H15" s="34">
        <f t="shared" si="0"/>
        <v>1055390.52</v>
      </c>
    </row>
    <row r="16" spans="1:11" ht="43.5" customHeight="1">
      <c r="A16" s="30" t="s">
        <v>13</v>
      </c>
      <c r="B16" s="31">
        <v>5340500000</v>
      </c>
      <c r="C16" s="32">
        <v>1</v>
      </c>
      <c r="D16" s="32">
        <v>2</v>
      </c>
      <c r="E16" s="33">
        <v>0</v>
      </c>
      <c r="F16" s="34">
        <f t="shared" si="0"/>
        <v>1042370.52</v>
      </c>
      <c r="G16" s="34">
        <f t="shared" si="0"/>
        <v>1055390.52</v>
      </c>
      <c r="H16" s="34">
        <f t="shared" si="0"/>
        <v>1055390.52</v>
      </c>
    </row>
    <row r="17" spans="1:8" ht="37.5" customHeight="1">
      <c r="A17" s="30" t="s">
        <v>14</v>
      </c>
      <c r="B17" s="31">
        <v>5340510010</v>
      </c>
      <c r="C17" s="32">
        <v>1</v>
      </c>
      <c r="D17" s="32">
        <v>2</v>
      </c>
      <c r="E17" s="33">
        <v>0</v>
      </c>
      <c r="F17" s="34">
        <f t="shared" si="0"/>
        <v>1042370.52</v>
      </c>
      <c r="G17" s="34">
        <f t="shared" si="0"/>
        <v>1055390.52</v>
      </c>
      <c r="H17" s="34">
        <f t="shared" si="0"/>
        <v>1055390.52</v>
      </c>
    </row>
    <row r="18" spans="1:8" ht="63">
      <c r="A18" s="30" t="s">
        <v>15</v>
      </c>
      <c r="B18" s="31">
        <v>5340510010</v>
      </c>
      <c r="C18" s="32">
        <v>1</v>
      </c>
      <c r="D18" s="32">
        <v>2</v>
      </c>
      <c r="E18" s="33">
        <v>100</v>
      </c>
      <c r="F18" s="34">
        <f t="shared" si="0"/>
        <v>1042370.52</v>
      </c>
      <c r="G18" s="34">
        <f t="shared" si="0"/>
        <v>1055390.52</v>
      </c>
      <c r="H18" s="34">
        <f t="shared" si="0"/>
        <v>1055390.52</v>
      </c>
    </row>
    <row r="19" spans="1:8" ht="31.5">
      <c r="A19" s="30" t="s">
        <v>16</v>
      </c>
      <c r="B19" s="31">
        <v>5340510010</v>
      </c>
      <c r="C19" s="32">
        <v>1</v>
      </c>
      <c r="D19" s="32">
        <v>2</v>
      </c>
      <c r="E19" s="33">
        <v>120</v>
      </c>
      <c r="F19" s="34">
        <v>1042370.52</v>
      </c>
      <c r="G19" s="34">
        <v>1055390.52</v>
      </c>
      <c r="H19" s="34">
        <v>1055390.52</v>
      </c>
    </row>
    <row r="20" spans="1:8" s="2" customFormat="1" ht="47.25">
      <c r="A20" s="25" t="s">
        <v>17</v>
      </c>
      <c r="B20" s="26">
        <v>0</v>
      </c>
      <c r="C20" s="27">
        <v>1</v>
      </c>
      <c r="D20" s="27">
        <v>4</v>
      </c>
      <c r="E20" s="28">
        <v>0</v>
      </c>
      <c r="F20" s="29">
        <f>F21</f>
        <v>1938978.18</v>
      </c>
      <c r="G20" s="29">
        <f>G21</f>
        <v>1797478.76</v>
      </c>
      <c r="H20" s="29">
        <f t="shared" ref="H20:H22" si="2">H21</f>
        <v>1797478.76</v>
      </c>
    </row>
    <row r="21" spans="1:8" ht="63">
      <c r="A21" s="30" t="s">
        <v>11</v>
      </c>
      <c r="B21" s="31">
        <v>5300000000</v>
      </c>
      <c r="C21" s="32">
        <v>1</v>
      </c>
      <c r="D21" s="32">
        <v>4</v>
      </c>
      <c r="E21" s="35">
        <v>0</v>
      </c>
      <c r="F21" s="34">
        <f>F22</f>
        <v>1938978.18</v>
      </c>
      <c r="G21" s="34">
        <f>G22</f>
        <v>1797478.76</v>
      </c>
      <c r="H21" s="34">
        <f t="shared" si="2"/>
        <v>1797478.76</v>
      </c>
    </row>
    <row r="22" spans="1:8" ht="15.75">
      <c r="A22" s="30" t="s">
        <v>12</v>
      </c>
      <c r="B22" s="31">
        <v>5340000000</v>
      </c>
      <c r="C22" s="32">
        <v>1</v>
      </c>
      <c r="D22" s="32">
        <v>4</v>
      </c>
      <c r="E22" s="35">
        <v>0</v>
      </c>
      <c r="F22" s="34">
        <f>F23</f>
        <v>1938978.18</v>
      </c>
      <c r="G22" s="34">
        <f t="shared" ref="G22" si="3">G23</f>
        <v>1797478.76</v>
      </c>
      <c r="H22" s="34">
        <f t="shared" si="2"/>
        <v>1797478.76</v>
      </c>
    </row>
    <row r="23" spans="1:8" ht="75" customHeight="1">
      <c r="A23" s="30" t="s">
        <v>13</v>
      </c>
      <c r="B23" s="31">
        <v>5340500000</v>
      </c>
      <c r="C23" s="32">
        <v>1</v>
      </c>
      <c r="D23" s="32">
        <v>4</v>
      </c>
      <c r="E23" s="33">
        <v>0</v>
      </c>
      <c r="F23" s="34">
        <f>F24+F29+F32+F35</f>
        <v>1938978.18</v>
      </c>
      <c r="G23" s="34">
        <f>G24+G29+G32+G35</f>
        <v>1797478.76</v>
      </c>
      <c r="H23" s="34">
        <f>H24+H29+H32+H35</f>
        <v>1797478.76</v>
      </c>
    </row>
    <row r="24" spans="1:8" ht="37.5" customHeight="1">
      <c r="A24" s="30" t="s">
        <v>53</v>
      </c>
      <c r="B24" s="31">
        <v>5340510020</v>
      </c>
      <c r="C24" s="32">
        <v>1</v>
      </c>
      <c r="D24" s="32">
        <v>4</v>
      </c>
      <c r="E24" s="33">
        <v>0</v>
      </c>
      <c r="F24" s="34">
        <f>F26+F27</f>
        <v>1503699.18</v>
      </c>
      <c r="G24" s="34">
        <f>G26+G27</f>
        <v>1362199.76</v>
      </c>
      <c r="H24" s="34">
        <f>H26+H27</f>
        <v>1362199.76</v>
      </c>
    </row>
    <row r="25" spans="1:8" ht="63">
      <c r="A25" s="30" t="s">
        <v>15</v>
      </c>
      <c r="B25" s="31">
        <v>5340510020</v>
      </c>
      <c r="C25" s="32">
        <v>1</v>
      </c>
      <c r="D25" s="32">
        <v>4</v>
      </c>
      <c r="E25" s="33">
        <v>100</v>
      </c>
      <c r="F25" s="36">
        <f>F26</f>
        <v>1303699.18</v>
      </c>
      <c r="G25" s="36">
        <f>G26</f>
        <v>1312199.76</v>
      </c>
      <c r="H25" s="36">
        <f t="shared" ref="H25" si="4">H26</f>
        <v>1312199.76</v>
      </c>
    </row>
    <row r="26" spans="1:8" ht="31.5">
      <c r="A26" s="30" t="s">
        <v>16</v>
      </c>
      <c r="B26" s="31">
        <v>5340510020</v>
      </c>
      <c r="C26" s="32">
        <v>1</v>
      </c>
      <c r="D26" s="32">
        <v>4</v>
      </c>
      <c r="E26" s="33">
        <v>120</v>
      </c>
      <c r="F26" s="34">
        <v>1303699.18</v>
      </c>
      <c r="G26" s="34">
        <v>1312199.76</v>
      </c>
      <c r="H26" s="34">
        <v>1312199.76</v>
      </c>
    </row>
    <row r="27" spans="1:8" ht="31.5">
      <c r="A27" s="30" t="s">
        <v>18</v>
      </c>
      <c r="B27" s="31">
        <v>5340510020</v>
      </c>
      <c r="C27" s="32">
        <v>1</v>
      </c>
      <c r="D27" s="32">
        <v>4</v>
      </c>
      <c r="E27" s="33">
        <v>200</v>
      </c>
      <c r="F27" s="34">
        <f>F28</f>
        <v>200000</v>
      </c>
      <c r="G27" s="34">
        <f t="shared" ref="G27:H27" si="5">G28</f>
        <v>50000</v>
      </c>
      <c r="H27" s="34">
        <f t="shared" si="5"/>
        <v>50000</v>
      </c>
    </row>
    <row r="28" spans="1:8" ht="56.25" customHeight="1">
      <c r="A28" s="30" t="s">
        <v>19</v>
      </c>
      <c r="B28" s="31">
        <v>5340510020</v>
      </c>
      <c r="C28" s="32">
        <v>1</v>
      </c>
      <c r="D28" s="32">
        <v>4</v>
      </c>
      <c r="E28" s="33">
        <v>240</v>
      </c>
      <c r="F28" s="34">
        <v>200000</v>
      </c>
      <c r="G28" s="34">
        <v>50000</v>
      </c>
      <c r="H28" s="34">
        <v>50000</v>
      </c>
    </row>
    <row r="29" spans="1:8" ht="90.75" customHeight="1">
      <c r="A29" s="30" t="s">
        <v>64</v>
      </c>
      <c r="B29" s="31" t="s">
        <v>63</v>
      </c>
      <c r="C29" s="32">
        <v>1</v>
      </c>
      <c r="D29" s="32">
        <v>4</v>
      </c>
      <c r="E29" s="33">
        <v>0</v>
      </c>
      <c r="F29" s="34">
        <f>F31</f>
        <v>63000</v>
      </c>
      <c r="G29" s="34">
        <f t="shared" ref="G29:H29" si="6">G31</f>
        <v>63000</v>
      </c>
      <c r="H29" s="34">
        <f t="shared" si="6"/>
        <v>63000</v>
      </c>
    </row>
    <row r="30" spans="1:8" ht="15.75">
      <c r="A30" s="30" t="s">
        <v>20</v>
      </c>
      <c r="B30" s="31" t="s">
        <v>63</v>
      </c>
      <c r="C30" s="32">
        <v>1</v>
      </c>
      <c r="D30" s="32">
        <v>4</v>
      </c>
      <c r="E30" s="33">
        <v>500</v>
      </c>
      <c r="F30" s="34">
        <f>F31</f>
        <v>63000</v>
      </c>
      <c r="G30" s="34">
        <f t="shared" ref="G30:H30" si="7">G31</f>
        <v>63000</v>
      </c>
      <c r="H30" s="34">
        <f t="shared" si="7"/>
        <v>63000</v>
      </c>
    </row>
    <row r="31" spans="1:8" ht="37.5" customHeight="1">
      <c r="A31" s="30" t="s">
        <v>21</v>
      </c>
      <c r="B31" s="31" t="s">
        <v>63</v>
      </c>
      <c r="C31" s="32">
        <v>1</v>
      </c>
      <c r="D31" s="32">
        <v>4</v>
      </c>
      <c r="E31" s="33">
        <v>540</v>
      </c>
      <c r="F31" s="34">
        <v>63000</v>
      </c>
      <c r="G31" s="34">
        <v>63000</v>
      </c>
      <c r="H31" s="34">
        <v>63000</v>
      </c>
    </row>
    <row r="32" spans="1:8" ht="110.25" customHeight="1">
      <c r="A32" s="30" t="s">
        <v>65</v>
      </c>
      <c r="B32" s="31" t="s">
        <v>67</v>
      </c>
      <c r="C32" s="32">
        <v>1</v>
      </c>
      <c r="D32" s="32">
        <v>4</v>
      </c>
      <c r="E32" s="33">
        <v>0</v>
      </c>
      <c r="F32" s="34">
        <f>F34</f>
        <v>46217</v>
      </c>
      <c r="G32" s="34">
        <f t="shared" ref="G32:H32" si="8">G34</f>
        <v>46217</v>
      </c>
      <c r="H32" s="34">
        <f t="shared" si="8"/>
        <v>46217</v>
      </c>
    </row>
    <row r="33" spans="1:8" ht="15.75">
      <c r="A33" s="30" t="s">
        <v>20</v>
      </c>
      <c r="B33" s="31" t="s">
        <v>67</v>
      </c>
      <c r="C33" s="32">
        <v>1</v>
      </c>
      <c r="D33" s="32">
        <v>4</v>
      </c>
      <c r="E33" s="33">
        <v>500</v>
      </c>
      <c r="F33" s="34">
        <f>F34</f>
        <v>46217</v>
      </c>
      <c r="G33" s="34">
        <f t="shared" ref="G33:H33" si="9">G34</f>
        <v>46217</v>
      </c>
      <c r="H33" s="34">
        <f t="shared" si="9"/>
        <v>46217</v>
      </c>
    </row>
    <row r="34" spans="1:8" ht="37.5" customHeight="1">
      <c r="A34" s="30" t="s">
        <v>21</v>
      </c>
      <c r="B34" s="31" t="s">
        <v>67</v>
      </c>
      <c r="C34" s="32">
        <v>1</v>
      </c>
      <c r="D34" s="32">
        <v>4</v>
      </c>
      <c r="E34" s="33">
        <v>540</v>
      </c>
      <c r="F34" s="34">
        <v>46217</v>
      </c>
      <c r="G34" s="34">
        <v>46217</v>
      </c>
      <c r="H34" s="34">
        <v>46217</v>
      </c>
    </row>
    <row r="35" spans="1:8" ht="102.75" customHeight="1">
      <c r="A35" s="73" t="s">
        <v>66</v>
      </c>
      <c r="B35" s="78" t="s">
        <v>62</v>
      </c>
      <c r="C35" s="74">
        <v>1</v>
      </c>
      <c r="D35" s="74">
        <v>4</v>
      </c>
      <c r="E35" s="75">
        <v>0</v>
      </c>
      <c r="F35" s="76">
        <f>F36</f>
        <v>326062</v>
      </c>
      <c r="G35" s="76">
        <f t="shared" ref="G35:H35" si="10">G36</f>
        <v>326062</v>
      </c>
      <c r="H35" s="76">
        <f t="shared" si="10"/>
        <v>326062</v>
      </c>
    </row>
    <row r="36" spans="1:8" s="85" customFormat="1" ht="15.75">
      <c r="A36" s="82" t="s">
        <v>20</v>
      </c>
      <c r="B36" s="78" t="s">
        <v>62</v>
      </c>
      <c r="C36" s="83">
        <v>1</v>
      </c>
      <c r="D36" s="83">
        <v>4</v>
      </c>
      <c r="E36" s="84">
        <v>500</v>
      </c>
      <c r="F36" s="86">
        <f>F37</f>
        <v>326062</v>
      </c>
      <c r="G36" s="86">
        <f t="shared" ref="G36:H36" si="11">G37</f>
        <v>326062</v>
      </c>
      <c r="H36" s="86">
        <f t="shared" si="11"/>
        <v>326062</v>
      </c>
    </row>
    <row r="37" spans="1:8" ht="37.5" customHeight="1">
      <c r="A37" s="77" t="s">
        <v>21</v>
      </c>
      <c r="B37" s="78" t="s">
        <v>62</v>
      </c>
      <c r="C37" s="79">
        <v>1</v>
      </c>
      <c r="D37" s="79">
        <v>4</v>
      </c>
      <c r="E37" s="80">
        <v>540</v>
      </c>
      <c r="F37" s="81">
        <v>326062</v>
      </c>
      <c r="G37" s="81">
        <v>326062</v>
      </c>
      <c r="H37" s="81">
        <v>326062</v>
      </c>
    </row>
    <row r="38" spans="1:8" s="2" customFormat="1" ht="47.25">
      <c r="A38" s="25" t="s">
        <v>24</v>
      </c>
      <c r="B38" s="26">
        <v>0</v>
      </c>
      <c r="C38" s="27">
        <v>1</v>
      </c>
      <c r="D38" s="27">
        <v>6</v>
      </c>
      <c r="E38" s="28">
        <v>0</v>
      </c>
      <c r="F38" s="29">
        <f>F39</f>
        <v>47666</v>
      </c>
      <c r="G38" s="29">
        <f t="shared" ref="G38:H43" si="12">G39</f>
        <v>47666</v>
      </c>
      <c r="H38" s="29">
        <f t="shared" si="12"/>
        <v>47666</v>
      </c>
    </row>
    <row r="39" spans="1:8" ht="63">
      <c r="A39" s="30" t="s">
        <v>11</v>
      </c>
      <c r="B39" s="31">
        <v>5300000000</v>
      </c>
      <c r="C39" s="32">
        <v>1</v>
      </c>
      <c r="D39" s="32">
        <v>6</v>
      </c>
      <c r="E39" s="33">
        <v>0</v>
      </c>
      <c r="F39" s="34">
        <f>F41</f>
        <v>47666</v>
      </c>
      <c r="G39" s="34">
        <f>G41</f>
        <v>47666</v>
      </c>
      <c r="H39" s="34">
        <f>H41</f>
        <v>47666</v>
      </c>
    </row>
    <row r="40" spans="1:8" ht="15.75">
      <c r="A40" s="30" t="s">
        <v>12</v>
      </c>
      <c r="B40" s="31">
        <v>5340000000</v>
      </c>
      <c r="C40" s="32">
        <v>1</v>
      </c>
      <c r="D40" s="32">
        <v>6</v>
      </c>
      <c r="E40" s="33">
        <v>0</v>
      </c>
      <c r="F40" s="34">
        <f>F41</f>
        <v>47666</v>
      </c>
      <c r="G40" s="34">
        <f>G41</f>
        <v>47666</v>
      </c>
      <c r="H40" s="34">
        <f>H41</f>
        <v>47666</v>
      </c>
    </row>
    <row r="41" spans="1:8" ht="34.5" customHeight="1">
      <c r="A41" s="30" t="s">
        <v>13</v>
      </c>
      <c r="B41" s="31">
        <v>5340500000</v>
      </c>
      <c r="C41" s="32">
        <v>1</v>
      </c>
      <c r="D41" s="32">
        <v>6</v>
      </c>
      <c r="E41" s="33">
        <v>0</v>
      </c>
      <c r="F41" s="34">
        <f>F42</f>
        <v>47666</v>
      </c>
      <c r="G41" s="34">
        <f t="shared" si="12"/>
        <v>47666</v>
      </c>
      <c r="H41" s="34">
        <f t="shared" si="12"/>
        <v>47666</v>
      </c>
    </row>
    <row r="42" spans="1:8" ht="80.25" customHeight="1">
      <c r="A42" s="43" t="s">
        <v>68</v>
      </c>
      <c r="B42" s="31" t="s">
        <v>61</v>
      </c>
      <c r="C42" s="32">
        <v>1</v>
      </c>
      <c r="D42" s="32">
        <v>6</v>
      </c>
      <c r="E42" s="33">
        <v>0</v>
      </c>
      <c r="F42" s="34">
        <f>F43</f>
        <v>47666</v>
      </c>
      <c r="G42" s="34">
        <f t="shared" si="12"/>
        <v>47666</v>
      </c>
      <c r="H42" s="34">
        <f t="shared" si="12"/>
        <v>47666</v>
      </c>
    </row>
    <row r="43" spans="1:8" ht="37.5" customHeight="1">
      <c r="A43" s="30" t="s">
        <v>20</v>
      </c>
      <c r="B43" s="31" t="s">
        <v>61</v>
      </c>
      <c r="C43" s="32">
        <v>1</v>
      </c>
      <c r="D43" s="32">
        <v>6</v>
      </c>
      <c r="E43" s="33">
        <v>500</v>
      </c>
      <c r="F43" s="34">
        <f>F44</f>
        <v>47666</v>
      </c>
      <c r="G43" s="34">
        <f t="shared" si="12"/>
        <v>47666</v>
      </c>
      <c r="H43" s="34">
        <f t="shared" si="12"/>
        <v>47666</v>
      </c>
    </row>
    <row r="44" spans="1:8" ht="37.5" customHeight="1">
      <c r="A44" s="30" t="s">
        <v>21</v>
      </c>
      <c r="B44" s="31" t="s">
        <v>61</v>
      </c>
      <c r="C44" s="32">
        <v>1</v>
      </c>
      <c r="D44" s="32">
        <v>6</v>
      </c>
      <c r="E44" s="33">
        <v>540</v>
      </c>
      <c r="F44" s="34">
        <v>47666</v>
      </c>
      <c r="G44" s="34">
        <v>47666</v>
      </c>
      <c r="H44" s="34">
        <v>47666</v>
      </c>
    </row>
    <row r="45" spans="1:8" ht="37.5" customHeight="1">
      <c r="A45" s="87" t="s">
        <v>38</v>
      </c>
      <c r="B45" s="91">
        <v>0</v>
      </c>
      <c r="C45" s="64">
        <v>1</v>
      </c>
      <c r="D45" s="64">
        <v>7</v>
      </c>
      <c r="E45" s="92">
        <v>0</v>
      </c>
      <c r="F45" s="66">
        <f>F46</f>
        <v>316300</v>
      </c>
      <c r="G45" s="66">
        <f t="shared" ref="G45:H47" si="13">G46</f>
        <v>0</v>
      </c>
      <c r="H45" s="66">
        <f t="shared" si="13"/>
        <v>0</v>
      </c>
    </row>
    <row r="46" spans="1:8" ht="37.5" customHeight="1">
      <c r="A46" s="30" t="s">
        <v>73</v>
      </c>
      <c r="B46" s="93">
        <v>7700000000</v>
      </c>
      <c r="C46" s="69">
        <v>1</v>
      </c>
      <c r="D46" s="69">
        <v>7</v>
      </c>
      <c r="E46" s="94">
        <v>0</v>
      </c>
      <c r="F46" s="34">
        <f>F47</f>
        <v>316300</v>
      </c>
      <c r="G46" s="34">
        <f t="shared" si="13"/>
        <v>0</v>
      </c>
      <c r="H46" s="34">
        <f t="shared" si="13"/>
        <v>0</v>
      </c>
    </row>
    <row r="47" spans="1:8" ht="37.5" customHeight="1">
      <c r="A47" s="30" t="s">
        <v>74</v>
      </c>
      <c r="B47" s="93">
        <v>7700010050</v>
      </c>
      <c r="C47" s="69">
        <v>1</v>
      </c>
      <c r="D47" s="69">
        <v>7</v>
      </c>
      <c r="E47" s="94">
        <v>0</v>
      </c>
      <c r="F47" s="34">
        <f>F48</f>
        <v>316300</v>
      </c>
      <c r="G47" s="34">
        <f t="shared" si="13"/>
        <v>0</v>
      </c>
      <c r="H47" s="34">
        <f t="shared" si="13"/>
        <v>0</v>
      </c>
    </row>
    <row r="48" spans="1:8" ht="37.5" customHeight="1">
      <c r="A48" s="30" t="s">
        <v>75</v>
      </c>
      <c r="B48" s="93">
        <v>7700010050</v>
      </c>
      <c r="C48" s="69">
        <v>1</v>
      </c>
      <c r="D48" s="69">
        <v>7</v>
      </c>
      <c r="E48" s="94">
        <v>880</v>
      </c>
      <c r="F48" s="34">
        <v>316300</v>
      </c>
      <c r="G48" s="34">
        <v>0</v>
      </c>
      <c r="H48" s="34">
        <v>0</v>
      </c>
    </row>
    <row r="49" spans="1:8" s="2" customFormat="1" ht="15.75">
      <c r="A49" s="25" t="s">
        <v>25</v>
      </c>
      <c r="B49" s="26">
        <v>0</v>
      </c>
      <c r="C49" s="27">
        <v>1</v>
      </c>
      <c r="D49" s="27">
        <v>13</v>
      </c>
      <c r="E49" s="28">
        <v>0</v>
      </c>
      <c r="F49" s="29">
        <f t="shared" ref="F49:H52" si="14">F50</f>
        <v>5710</v>
      </c>
      <c r="G49" s="29">
        <f t="shared" si="14"/>
        <v>0</v>
      </c>
      <c r="H49" s="29">
        <f t="shared" si="14"/>
        <v>0</v>
      </c>
    </row>
    <row r="50" spans="1:8" s="72" customFormat="1" ht="63">
      <c r="A50" s="67" t="s">
        <v>11</v>
      </c>
      <c r="B50" s="68">
        <v>5300000000</v>
      </c>
      <c r="C50" s="69">
        <v>1</v>
      </c>
      <c r="D50" s="69">
        <v>13</v>
      </c>
      <c r="E50" s="70">
        <v>0</v>
      </c>
      <c r="F50" s="71">
        <f>F51</f>
        <v>5710</v>
      </c>
      <c r="G50" s="71">
        <f t="shared" si="14"/>
        <v>0</v>
      </c>
      <c r="H50" s="71">
        <f t="shared" si="14"/>
        <v>0</v>
      </c>
    </row>
    <row r="51" spans="1:8" s="72" customFormat="1" ht="15.75">
      <c r="A51" s="67" t="s">
        <v>26</v>
      </c>
      <c r="B51" s="68">
        <v>5340000000</v>
      </c>
      <c r="C51" s="69">
        <v>1</v>
      </c>
      <c r="D51" s="69">
        <v>13</v>
      </c>
      <c r="E51" s="70">
        <v>0</v>
      </c>
      <c r="F51" s="71">
        <f>F52</f>
        <v>5710</v>
      </c>
      <c r="G51" s="71">
        <f t="shared" si="14"/>
        <v>0</v>
      </c>
      <c r="H51" s="71">
        <f t="shared" si="14"/>
        <v>0</v>
      </c>
    </row>
    <row r="52" spans="1:8" s="72" customFormat="1" ht="43.5" customHeight="1">
      <c r="A52" s="67" t="s">
        <v>13</v>
      </c>
      <c r="B52" s="68">
        <v>5340500000</v>
      </c>
      <c r="C52" s="69">
        <v>1</v>
      </c>
      <c r="D52" s="69">
        <v>13</v>
      </c>
      <c r="E52" s="70">
        <v>0</v>
      </c>
      <c r="F52" s="71">
        <f>F53</f>
        <v>5710</v>
      </c>
      <c r="G52" s="71">
        <f t="shared" si="14"/>
        <v>0</v>
      </c>
      <c r="H52" s="71">
        <f t="shared" si="14"/>
        <v>0</v>
      </c>
    </row>
    <row r="53" spans="1:8" ht="31.5">
      <c r="A53" s="30" t="s">
        <v>27</v>
      </c>
      <c r="B53" s="31">
        <v>5340595100</v>
      </c>
      <c r="C53" s="32">
        <v>1</v>
      </c>
      <c r="D53" s="32">
        <v>13</v>
      </c>
      <c r="E53" s="33">
        <v>0</v>
      </c>
      <c r="F53" s="34">
        <f>F55</f>
        <v>5710</v>
      </c>
      <c r="G53" s="34">
        <f t="shared" ref="G53:H53" si="15">G55</f>
        <v>0</v>
      </c>
      <c r="H53" s="34">
        <f t="shared" si="15"/>
        <v>0</v>
      </c>
    </row>
    <row r="54" spans="1:8" ht="15.75">
      <c r="A54" s="30" t="s">
        <v>22</v>
      </c>
      <c r="B54" s="31">
        <v>5340595100</v>
      </c>
      <c r="C54" s="32">
        <v>1</v>
      </c>
      <c r="D54" s="32">
        <v>13</v>
      </c>
      <c r="E54" s="33">
        <v>800</v>
      </c>
      <c r="F54" s="34">
        <f>F55</f>
        <v>5710</v>
      </c>
      <c r="G54" s="34">
        <f t="shared" ref="G54:H54" si="16">G55</f>
        <v>0</v>
      </c>
      <c r="H54" s="34">
        <f t="shared" si="16"/>
        <v>0</v>
      </c>
    </row>
    <row r="55" spans="1:8" ht="37.5" customHeight="1">
      <c r="A55" s="30" t="s">
        <v>23</v>
      </c>
      <c r="B55" s="31">
        <v>5340595100</v>
      </c>
      <c r="C55" s="32">
        <v>1</v>
      </c>
      <c r="D55" s="32">
        <v>13</v>
      </c>
      <c r="E55" s="33">
        <v>850</v>
      </c>
      <c r="F55" s="34">
        <v>5710</v>
      </c>
      <c r="G55" s="34">
        <v>0</v>
      </c>
      <c r="H55" s="34">
        <v>0</v>
      </c>
    </row>
    <row r="56" spans="1:8" s="2" customFormat="1" ht="37.5" customHeight="1">
      <c r="A56" s="25" t="s">
        <v>28</v>
      </c>
      <c r="B56" s="26">
        <v>0</v>
      </c>
      <c r="C56" s="27">
        <v>2</v>
      </c>
      <c r="D56" s="27">
        <v>0</v>
      </c>
      <c r="E56" s="28">
        <v>0</v>
      </c>
      <c r="F56" s="29">
        <f t="shared" ref="F56:H62" si="17">F57</f>
        <v>175076.24</v>
      </c>
      <c r="G56" s="29">
        <f t="shared" ref="G56:H57" si="18">G57</f>
        <v>192426.15</v>
      </c>
      <c r="H56" s="29">
        <f t="shared" si="18"/>
        <v>199604.27</v>
      </c>
    </row>
    <row r="57" spans="1:8" s="2" customFormat="1" ht="37.5" customHeight="1">
      <c r="A57" s="25" t="s">
        <v>29</v>
      </c>
      <c r="B57" s="26">
        <v>0</v>
      </c>
      <c r="C57" s="27">
        <v>2</v>
      </c>
      <c r="D57" s="27">
        <v>3</v>
      </c>
      <c r="E57" s="28">
        <v>0</v>
      </c>
      <c r="F57" s="29">
        <f t="shared" si="17"/>
        <v>175076.24</v>
      </c>
      <c r="G57" s="29">
        <f t="shared" si="18"/>
        <v>192426.15</v>
      </c>
      <c r="H57" s="29">
        <f t="shared" si="18"/>
        <v>199604.27</v>
      </c>
    </row>
    <row r="58" spans="1:8" ht="63">
      <c r="A58" s="30" t="s">
        <v>11</v>
      </c>
      <c r="B58" s="37">
        <v>0</v>
      </c>
      <c r="C58" s="32">
        <v>2</v>
      </c>
      <c r="D58" s="32">
        <v>3</v>
      </c>
      <c r="E58" s="33">
        <v>0</v>
      </c>
      <c r="F58" s="34">
        <f t="shared" si="17"/>
        <v>175076.24</v>
      </c>
      <c r="G58" s="34">
        <f>G59</f>
        <v>192426.15</v>
      </c>
      <c r="H58" s="34">
        <f>H59</f>
        <v>199604.27</v>
      </c>
    </row>
    <row r="59" spans="1:8" ht="15.75">
      <c r="A59" s="30" t="s">
        <v>12</v>
      </c>
      <c r="B59" s="37">
        <v>40000000</v>
      </c>
      <c r="C59" s="32">
        <v>2</v>
      </c>
      <c r="D59" s="32">
        <v>3</v>
      </c>
      <c r="E59" s="33">
        <v>0</v>
      </c>
      <c r="F59" s="34">
        <f t="shared" si="17"/>
        <v>175076.24</v>
      </c>
      <c r="G59" s="34">
        <f t="shared" si="17"/>
        <v>192426.15</v>
      </c>
      <c r="H59" s="34">
        <f t="shared" si="17"/>
        <v>199604.27</v>
      </c>
    </row>
    <row r="60" spans="1:8" ht="31.5">
      <c r="A60" s="30" t="s">
        <v>13</v>
      </c>
      <c r="B60" s="37">
        <v>40500000</v>
      </c>
      <c r="C60" s="32">
        <v>2</v>
      </c>
      <c r="D60" s="32">
        <v>3</v>
      </c>
      <c r="E60" s="33">
        <v>0</v>
      </c>
      <c r="F60" s="34">
        <f t="shared" si="17"/>
        <v>175076.24</v>
      </c>
      <c r="G60" s="34">
        <f t="shared" si="17"/>
        <v>192426.15</v>
      </c>
      <c r="H60" s="34">
        <f t="shared" si="17"/>
        <v>199604.27</v>
      </c>
    </row>
    <row r="61" spans="1:8" ht="56.25" customHeight="1">
      <c r="A61" s="43" t="s">
        <v>56</v>
      </c>
      <c r="B61" s="37">
        <v>40551180</v>
      </c>
      <c r="C61" s="32">
        <v>2</v>
      </c>
      <c r="D61" s="32">
        <v>3</v>
      </c>
      <c r="E61" s="33">
        <v>0</v>
      </c>
      <c r="F61" s="34">
        <f t="shared" si="17"/>
        <v>175076.24</v>
      </c>
      <c r="G61" s="34">
        <f>G62+G64</f>
        <v>192426.15</v>
      </c>
      <c r="H61" s="34">
        <f>H62+H64</f>
        <v>199604.27</v>
      </c>
    </row>
    <row r="62" spans="1:8" ht="63">
      <c r="A62" s="30" t="s">
        <v>15</v>
      </c>
      <c r="B62" s="37">
        <v>40551180</v>
      </c>
      <c r="C62" s="32">
        <v>2</v>
      </c>
      <c r="D62" s="32">
        <v>3</v>
      </c>
      <c r="E62" s="33">
        <v>100</v>
      </c>
      <c r="F62" s="34">
        <f t="shared" si="17"/>
        <v>175076.24</v>
      </c>
      <c r="G62" s="34">
        <f t="shared" si="17"/>
        <v>175076.24</v>
      </c>
      <c r="H62" s="34">
        <f t="shared" si="17"/>
        <v>175076.24</v>
      </c>
    </row>
    <row r="63" spans="1:8" ht="31.5">
      <c r="A63" s="30" t="s">
        <v>16</v>
      </c>
      <c r="B63" s="37">
        <v>40551180</v>
      </c>
      <c r="C63" s="32">
        <v>2</v>
      </c>
      <c r="D63" s="32">
        <v>3</v>
      </c>
      <c r="E63" s="33">
        <v>120</v>
      </c>
      <c r="F63" s="34">
        <v>175076.24</v>
      </c>
      <c r="G63" s="34">
        <v>175076.24</v>
      </c>
      <c r="H63" s="34">
        <v>175076.24</v>
      </c>
    </row>
    <row r="64" spans="1:8" ht="31.5">
      <c r="A64" s="30" t="s">
        <v>18</v>
      </c>
      <c r="B64" s="37">
        <v>40551180</v>
      </c>
      <c r="C64" s="32">
        <v>2</v>
      </c>
      <c r="D64" s="32">
        <v>3</v>
      </c>
      <c r="E64" s="33">
        <v>200</v>
      </c>
      <c r="F64" s="34">
        <f>F65</f>
        <v>0</v>
      </c>
      <c r="G64" s="34">
        <f t="shared" ref="G64:H64" si="19">G65</f>
        <v>17349.91</v>
      </c>
      <c r="H64" s="34">
        <f t="shared" si="19"/>
        <v>24528.03</v>
      </c>
    </row>
    <row r="65" spans="1:8" ht="40.5" customHeight="1">
      <c r="A65" s="30" t="s">
        <v>19</v>
      </c>
      <c r="B65" s="37">
        <v>40551180</v>
      </c>
      <c r="C65" s="32">
        <v>2</v>
      </c>
      <c r="D65" s="32">
        <v>3</v>
      </c>
      <c r="E65" s="33">
        <v>240</v>
      </c>
      <c r="F65" s="34">
        <v>0</v>
      </c>
      <c r="G65" s="34">
        <v>17349.91</v>
      </c>
      <c r="H65" s="34">
        <v>24528.03</v>
      </c>
    </row>
    <row r="66" spans="1:8" s="2" customFormat="1" ht="31.5">
      <c r="A66" s="25" t="s">
        <v>30</v>
      </c>
      <c r="B66" s="26">
        <v>0</v>
      </c>
      <c r="C66" s="27">
        <v>3</v>
      </c>
      <c r="D66" s="27">
        <v>0</v>
      </c>
      <c r="E66" s="28">
        <v>0</v>
      </c>
      <c r="F66" s="29">
        <f t="shared" ref="F66:H70" si="20">F67</f>
        <v>100000</v>
      </c>
      <c r="G66" s="29">
        <f t="shared" si="20"/>
        <v>0</v>
      </c>
      <c r="H66" s="29">
        <f t="shared" si="20"/>
        <v>0</v>
      </c>
    </row>
    <row r="67" spans="1:8" s="2" customFormat="1" ht="37.5" customHeight="1">
      <c r="A67" s="25" t="s">
        <v>31</v>
      </c>
      <c r="B67" s="26">
        <v>0</v>
      </c>
      <c r="C67" s="27">
        <v>3</v>
      </c>
      <c r="D67" s="27">
        <v>10</v>
      </c>
      <c r="E67" s="28">
        <v>0</v>
      </c>
      <c r="F67" s="29">
        <f t="shared" si="20"/>
        <v>100000</v>
      </c>
      <c r="G67" s="29">
        <f t="shared" si="20"/>
        <v>0</v>
      </c>
      <c r="H67" s="29">
        <f t="shared" si="20"/>
        <v>0</v>
      </c>
    </row>
    <row r="68" spans="1:8" ht="63">
      <c r="A68" s="30" t="s">
        <v>11</v>
      </c>
      <c r="B68" s="31">
        <v>5300000000</v>
      </c>
      <c r="C68" s="32">
        <v>3</v>
      </c>
      <c r="D68" s="32">
        <v>10</v>
      </c>
      <c r="E68" s="33">
        <v>0</v>
      </c>
      <c r="F68" s="34">
        <f t="shared" ref="F68:G72" si="21">F69</f>
        <v>100000</v>
      </c>
      <c r="G68" s="34">
        <f t="shared" si="21"/>
        <v>0</v>
      </c>
      <c r="H68" s="34">
        <f>H70</f>
        <v>0</v>
      </c>
    </row>
    <row r="69" spans="1:8" ht="15.75">
      <c r="A69" s="30" t="s">
        <v>12</v>
      </c>
      <c r="B69" s="31">
        <v>5340000000</v>
      </c>
      <c r="C69" s="32">
        <v>3</v>
      </c>
      <c r="D69" s="32">
        <v>10</v>
      </c>
      <c r="E69" s="33">
        <v>0</v>
      </c>
      <c r="F69" s="34">
        <f t="shared" si="21"/>
        <v>100000</v>
      </c>
      <c r="G69" s="34">
        <f t="shared" si="21"/>
        <v>0</v>
      </c>
      <c r="H69" s="34">
        <f>H70</f>
        <v>0</v>
      </c>
    </row>
    <row r="70" spans="1:8" ht="15.75">
      <c r="A70" s="30" t="s">
        <v>32</v>
      </c>
      <c r="B70" s="31">
        <v>5340100000</v>
      </c>
      <c r="C70" s="32">
        <v>3</v>
      </c>
      <c r="D70" s="32">
        <v>10</v>
      </c>
      <c r="E70" s="33">
        <v>0</v>
      </c>
      <c r="F70" s="34">
        <f t="shared" si="21"/>
        <v>100000</v>
      </c>
      <c r="G70" s="34">
        <f t="shared" si="21"/>
        <v>0</v>
      </c>
      <c r="H70" s="34">
        <f t="shared" si="20"/>
        <v>0</v>
      </c>
    </row>
    <row r="71" spans="1:8" ht="75" customHeight="1">
      <c r="A71" s="30" t="s">
        <v>33</v>
      </c>
      <c r="B71" s="31">
        <v>5340195020</v>
      </c>
      <c r="C71" s="32">
        <v>3</v>
      </c>
      <c r="D71" s="32">
        <v>10</v>
      </c>
      <c r="E71" s="33">
        <v>0</v>
      </c>
      <c r="F71" s="34">
        <f t="shared" si="21"/>
        <v>100000</v>
      </c>
      <c r="G71" s="34">
        <f t="shared" si="21"/>
        <v>0</v>
      </c>
      <c r="H71" s="34">
        <f>H72</f>
        <v>0</v>
      </c>
    </row>
    <row r="72" spans="1:8" ht="31.5">
      <c r="A72" s="30" t="s">
        <v>18</v>
      </c>
      <c r="B72" s="31">
        <v>5340195020</v>
      </c>
      <c r="C72" s="32">
        <v>3</v>
      </c>
      <c r="D72" s="32">
        <v>10</v>
      </c>
      <c r="E72" s="33">
        <v>200</v>
      </c>
      <c r="F72" s="34">
        <f t="shared" si="21"/>
        <v>100000</v>
      </c>
      <c r="G72" s="34">
        <f t="shared" si="21"/>
        <v>0</v>
      </c>
      <c r="H72" s="34">
        <f>H73</f>
        <v>0</v>
      </c>
    </row>
    <row r="73" spans="1:8" ht="56.25" customHeight="1">
      <c r="A73" s="30" t="s">
        <v>19</v>
      </c>
      <c r="B73" s="31">
        <v>5340195020</v>
      </c>
      <c r="C73" s="32">
        <v>3</v>
      </c>
      <c r="D73" s="32">
        <v>10</v>
      </c>
      <c r="E73" s="33">
        <v>240</v>
      </c>
      <c r="F73" s="34">
        <v>100000</v>
      </c>
      <c r="G73" s="34">
        <v>0</v>
      </c>
      <c r="H73" s="34">
        <v>0</v>
      </c>
    </row>
    <row r="74" spans="1:8" s="2" customFormat="1" ht="37.5" customHeight="1">
      <c r="A74" s="25" t="s">
        <v>34</v>
      </c>
      <c r="B74" s="26">
        <v>0</v>
      </c>
      <c r="C74" s="27">
        <v>4</v>
      </c>
      <c r="D74" s="27">
        <v>0</v>
      </c>
      <c r="E74" s="28">
        <v>0</v>
      </c>
      <c r="F74" s="29">
        <f>F75</f>
        <v>2111000</v>
      </c>
      <c r="G74" s="29">
        <f t="shared" ref="G74:H74" si="22">G75</f>
        <v>2203000</v>
      </c>
      <c r="H74" s="29">
        <f t="shared" si="22"/>
        <v>2922000</v>
      </c>
    </row>
    <row r="75" spans="1:8" s="2" customFormat="1" ht="37.5" customHeight="1">
      <c r="A75" s="25" t="s">
        <v>35</v>
      </c>
      <c r="B75" s="26">
        <v>0</v>
      </c>
      <c r="C75" s="27">
        <v>4</v>
      </c>
      <c r="D75" s="27">
        <v>9</v>
      </c>
      <c r="E75" s="28">
        <v>0</v>
      </c>
      <c r="F75" s="29">
        <f t="shared" ref="F75:H80" si="23">F76</f>
        <v>2111000</v>
      </c>
      <c r="G75" s="29">
        <f t="shared" si="23"/>
        <v>2203000</v>
      </c>
      <c r="H75" s="29">
        <f t="shared" si="23"/>
        <v>2922000</v>
      </c>
    </row>
    <row r="76" spans="1:8" ht="63">
      <c r="A76" s="30" t="s">
        <v>11</v>
      </c>
      <c r="B76" s="31">
        <v>5300000000</v>
      </c>
      <c r="C76" s="32">
        <v>4</v>
      </c>
      <c r="D76" s="32">
        <v>9</v>
      </c>
      <c r="E76" s="33">
        <v>0</v>
      </c>
      <c r="F76" s="34">
        <f t="shared" si="23"/>
        <v>2111000</v>
      </c>
      <c r="G76" s="34">
        <f t="shared" si="23"/>
        <v>2203000</v>
      </c>
      <c r="H76" s="34">
        <f t="shared" si="23"/>
        <v>2922000</v>
      </c>
    </row>
    <row r="77" spans="1:8" ht="15.75">
      <c r="A77" s="30" t="s">
        <v>12</v>
      </c>
      <c r="B77" s="31">
        <v>5340000000</v>
      </c>
      <c r="C77" s="32">
        <v>4</v>
      </c>
      <c r="D77" s="32">
        <v>9</v>
      </c>
      <c r="E77" s="33">
        <v>0</v>
      </c>
      <c r="F77" s="34">
        <f t="shared" si="23"/>
        <v>2111000</v>
      </c>
      <c r="G77" s="34">
        <f t="shared" si="23"/>
        <v>2203000</v>
      </c>
      <c r="H77" s="34">
        <f t="shared" si="23"/>
        <v>2922000</v>
      </c>
    </row>
    <row r="78" spans="1:8" ht="31.5">
      <c r="A78" s="30" t="s">
        <v>54</v>
      </c>
      <c r="B78" s="31">
        <v>5340200000</v>
      </c>
      <c r="C78" s="32">
        <v>4</v>
      </c>
      <c r="D78" s="32">
        <v>9</v>
      </c>
      <c r="E78" s="33">
        <v>0</v>
      </c>
      <c r="F78" s="34">
        <f t="shared" si="23"/>
        <v>2111000</v>
      </c>
      <c r="G78" s="34">
        <f t="shared" si="23"/>
        <v>2203000</v>
      </c>
      <c r="H78" s="34">
        <f t="shared" si="23"/>
        <v>2922000</v>
      </c>
    </row>
    <row r="79" spans="1:8" ht="31.5">
      <c r="A79" s="43" t="s">
        <v>57</v>
      </c>
      <c r="B79" s="31" t="s">
        <v>76</v>
      </c>
      <c r="C79" s="32">
        <v>4</v>
      </c>
      <c r="D79" s="32">
        <v>9</v>
      </c>
      <c r="E79" s="33">
        <v>0</v>
      </c>
      <c r="F79" s="34">
        <f t="shared" si="23"/>
        <v>2111000</v>
      </c>
      <c r="G79" s="34">
        <f t="shared" si="23"/>
        <v>2203000</v>
      </c>
      <c r="H79" s="34">
        <f t="shared" si="23"/>
        <v>2922000</v>
      </c>
    </row>
    <row r="80" spans="1:8" ht="31.5">
      <c r="A80" s="30" t="s">
        <v>18</v>
      </c>
      <c r="B80" s="31" t="s">
        <v>76</v>
      </c>
      <c r="C80" s="32">
        <v>4</v>
      </c>
      <c r="D80" s="32">
        <v>9</v>
      </c>
      <c r="E80" s="33">
        <v>200</v>
      </c>
      <c r="F80" s="34">
        <f t="shared" si="23"/>
        <v>2111000</v>
      </c>
      <c r="G80" s="34">
        <f t="shared" si="23"/>
        <v>2203000</v>
      </c>
      <c r="H80" s="34">
        <f t="shared" si="23"/>
        <v>2922000</v>
      </c>
    </row>
    <row r="81" spans="1:8" ht="56.25" customHeight="1">
      <c r="A81" s="30" t="s">
        <v>19</v>
      </c>
      <c r="B81" s="31" t="s">
        <v>76</v>
      </c>
      <c r="C81" s="32">
        <v>4</v>
      </c>
      <c r="D81" s="32">
        <v>9</v>
      </c>
      <c r="E81" s="33">
        <v>240</v>
      </c>
      <c r="F81" s="34">
        <v>2111000</v>
      </c>
      <c r="G81" s="34">
        <v>2203000</v>
      </c>
      <c r="H81" s="34">
        <v>2922000</v>
      </c>
    </row>
    <row r="82" spans="1:8" ht="37.5" customHeight="1">
      <c r="A82" s="25" t="s">
        <v>36</v>
      </c>
      <c r="B82" s="26">
        <v>0</v>
      </c>
      <c r="C82" s="27">
        <v>5</v>
      </c>
      <c r="D82" s="27">
        <v>0</v>
      </c>
      <c r="E82" s="28">
        <v>0</v>
      </c>
      <c r="F82" s="29">
        <f>F83</f>
        <v>50000</v>
      </c>
      <c r="G82" s="29">
        <f>G83</f>
        <v>40000</v>
      </c>
      <c r="H82" s="29">
        <f>H83</f>
        <v>33964.720000000001</v>
      </c>
    </row>
    <row r="83" spans="1:8" s="2" customFormat="1" ht="15.75">
      <c r="A83" s="25" t="s">
        <v>37</v>
      </c>
      <c r="B83" s="26">
        <v>0</v>
      </c>
      <c r="C83" s="27">
        <v>5</v>
      </c>
      <c r="D83" s="27">
        <v>1</v>
      </c>
      <c r="E83" s="28">
        <v>0</v>
      </c>
      <c r="F83" s="29">
        <f>F84</f>
        <v>50000</v>
      </c>
      <c r="G83" s="29">
        <f t="shared" ref="G83:H87" si="24">G84</f>
        <v>40000</v>
      </c>
      <c r="H83" s="29">
        <f t="shared" si="24"/>
        <v>33964.720000000001</v>
      </c>
    </row>
    <row r="84" spans="1:8" ht="31.5">
      <c r="A84" s="30" t="s">
        <v>38</v>
      </c>
      <c r="B84" s="31">
        <v>7700000000</v>
      </c>
      <c r="C84" s="32">
        <v>5</v>
      </c>
      <c r="D84" s="32">
        <v>1</v>
      </c>
      <c r="E84" s="33">
        <v>0</v>
      </c>
      <c r="F84" s="34">
        <f>F85</f>
        <v>50000</v>
      </c>
      <c r="G84" s="34">
        <f t="shared" si="24"/>
        <v>40000</v>
      </c>
      <c r="H84" s="34">
        <f t="shared" si="24"/>
        <v>33964.720000000001</v>
      </c>
    </row>
    <row r="85" spans="1:8" ht="15.75">
      <c r="A85" s="30" t="s">
        <v>39</v>
      </c>
      <c r="B85" s="31">
        <v>7730000000</v>
      </c>
      <c r="C85" s="32">
        <v>5</v>
      </c>
      <c r="D85" s="32">
        <v>1</v>
      </c>
      <c r="E85" s="33">
        <v>0</v>
      </c>
      <c r="F85" s="34">
        <f>F86</f>
        <v>50000</v>
      </c>
      <c r="G85" s="34">
        <f t="shared" si="24"/>
        <v>40000</v>
      </c>
      <c r="H85" s="34">
        <f t="shared" si="24"/>
        <v>33964.720000000001</v>
      </c>
    </row>
    <row r="86" spans="1:8" ht="47.25">
      <c r="A86" s="30" t="s">
        <v>40</v>
      </c>
      <c r="B86" s="31">
        <v>7730090140</v>
      </c>
      <c r="C86" s="32">
        <v>5</v>
      </c>
      <c r="D86" s="32">
        <v>1</v>
      </c>
      <c r="E86" s="33">
        <v>0</v>
      </c>
      <c r="F86" s="34">
        <f>F87</f>
        <v>50000</v>
      </c>
      <c r="G86" s="34">
        <f t="shared" si="24"/>
        <v>40000</v>
      </c>
      <c r="H86" s="34">
        <f t="shared" si="24"/>
        <v>33964.720000000001</v>
      </c>
    </row>
    <row r="87" spans="1:8" ht="42.75" customHeight="1">
      <c r="A87" s="30" t="s">
        <v>18</v>
      </c>
      <c r="B87" s="31">
        <v>7730090140</v>
      </c>
      <c r="C87" s="32">
        <v>5</v>
      </c>
      <c r="D87" s="32">
        <v>1</v>
      </c>
      <c r="E87" s="33">
        <v>200</v>
      </c>
      <c r="F87" s="34">
        <f>F88</f>
        <v>50000</v>
      </c>
      <c r="G87" s="34">
        <f t="shared" si="24"/>
        <v>40000</v>
      </c>
      <c r="H87" s="34">
        <f t="shared" si="24"/>
        <v>33964.720000000001</v>
      </c>
    </row>
    <row r="88" spans="1:8" ht="37.5" customHeight="1">
      <c r="A88" s="30" t="s">
        <v>19</v>
      </c>
      <c r="B88" s="31">
        <v>7730090140</v>
      </c>
      <c r="C88" s="32">
        <v>5</v>
      </c>
      <c r="D88" s="32">
        <v>1</v>
      </c>
      <c r="E88" s="33">
        <v>240</v>
      </c>
      <c r="F88" s="34">
        <v>50000</v>
      </c>
      <c r="G88" s="34">
        <v>40000</v>
      </c>
      <c r="H88" s="34">
        <v>33964.720000000001</v>
      </c>
    </row>
    <row r="89" spans="1:8" ht="24" customHeight="1">
      <c r="A89" s="25" t="s">
        <v>41</v>
      </c>
      <c r="B89" s="26">
        <v>0</v>
      </c>
      <c r="C89" s="27">
        <v>8</v>
      </c>
      <c r="D89" s="27">
        <v>0</v>
      </c>
      <c r="E89" s="28">
        <v>0</v>
      </c>
      <c r="F89" s="29">
        <f>F90</f>
        <v>4605275.3</v>
      </c>
      <c r="G89" s="29">
        <f t="shared" ref="G89:H89" si="25">G90</f>
        <v>4333464.72</v>
      </c>
      <c r="H89" s="29">
        <f t="shared" si="25"/>
        <v>4234400</v>
      </c>
    </row>
    <row r="90" spans="1:8" ht="22.5" customHeight="1">
      <c r="A90" s="40" t="s">
        <v>42</v>
      </c>
      <c r="B90" s="31">
        <v>0</v>
      </c>
      <c r="C90" s="32">
        <v>8</v>
      </c>
      <c r="D90" s="32">
        <v>1</v>
      </c>
      <c r="E90" s="33">
        <v>0</v>
      </c>
      <c r="F90" s="34">
        <f>F91</f>
        <v>4605275.3</v>
      </c>
      <c r="G90" s="34">
        <f t="shared" ref="G90:H90" si="26">G91</f>
        <v>4333464.72</v>
      </c>
      <c r="H90" s="34">
        <f t="shared" si="26"/>
        <v>4234400</v>
      </c>
    </row>
    <row r="91" spans="1:8" ht="44.25" customHeight="1">
      <c r="A91" s="43" t="s">
        <v>11</v>
      </c>
      <c r="B91" s="31">
        <v>5300000000</v>
      </c>
      <c r="C91" s="32">
        <v>8</v>
      </c>
      <c r="D91" s="32">
        <v>1</v>
      </c>
      <c r="E91" s="33">
        <v>0</v>
      </c>
      <c r="F91" s="34">
        <f>F92</f>
        <v>4605275.3</v>
      </c>
      <c r="G91" s="34">
        <f t="shared" ref="G91:H91" si="27">G92</f>
        <v>4333464.72</v>
      </c>
      <c r="H91" s="34">
        <f t="shared" si="27"/>
        <v>4234400</v>
      </c>
    </row>
    <row r="92" spans="1:8" ht="15.75" customHeight="1">
      <c r="A92" s="30" t="s">
        <v>12</v>
      </c>
      <c r="B92" s="31">
        <v>5340000000</v>
      </c>
      <c r="C92" s="32">
        <v>8</v>
      </c>
      <c r="D92" s="32">
        <v>1</v>
      </c>
      <c r="E92" s="33">
        <v>0</v>
      </c>
      <c r="F92" s="34">
        <f>F93</f>
        <v>4605275.3</v>
      </c>
      <c r="G92" s="34">
        <f t="shared" ref="G92:H92" si="28">G93</f>
        <v>4333464.72</v>
      </c>
      <c r="H92" s="34">
        <f t="shared" si="28"/>
        <v>4234400</v>
      </c>
    </row>
    <row r="93" spans="1:8" ht="33" customHeight="1">
      <c r="A93" s="30" t="s">
        <v>43</v>
      </c>
      <c r="B93" s="31">
        <v>5340400000</v>
      </c>
      <c r="C93" s="32">
        <v>8</v>
      </c>
      <c r="D93" s="32">
        <v>1</v>
      </c>
      <c r="E93" s="33">
        <v>0</v>
      </c>
      <c r="F93" s="34">
        <f>F98+F95+F101</f>
        <v>4605275.3</v>
      </c>
      <c r="G93" s="34">
        <f>G98+G95+G101</f>
        <v>4333464.72</v>
      </c>
      <c r="H93" s="34">
        <f>H98+H95+H101</f>
        <v>4234400</v>
      </c>
    </row>
    <row r="94" spans="1:8" ht="28.5" customHeight="1">
      <c r="A94" s="30" t="s">
        <v>44</v>
      </c>
      <c r="B94" s="31">
        <v>5340495220</v>
      </c>
      <c r="C94" s="32">
        <v>8</v>
      </c>
      <c r="D94" s="32">
        <v>1</v>
      </c>
      <c r="E94" s="33">
        <v>0</v>
      </c>
      <c r="F94" s="34">
        <f>F96</f>
        <v>370875.3</v>
      </c>
      <c r="G94" s="34">
        <f>G95</f>
        <v>99064.72</v>
      </c>
      <c r="H94" s="34">
        <f>H95</f>
        <v>0</v>
      </c>
    </row>
    <row r="95" spans="1:8" ht="31.5" customHeight="1">
      <c r="A95" s="30" t="s">
        <v>18</v>
      </c>
      <c r="B95" s="31">
        <v>5340495220</v>
      </c>
      <c r="C95" s="32">
        <v>8</v>
      </c>
      <c r="D95" s="32">
        <v>1</v>
      </c>
      <c r="E95" s="33">
        <v>200</v>
      </c>
      <c r="F95" s="34">
        <f>F96</f>
        <v>370875.3</v>
      </c>
      <c r="G95" s="34">
        <f>G96</f>
        <v>99064.72</v>
      </c>
      <c r="H95" s="34">
        <f>H96</f>
        <v>0</v>
      </c>
    </row>
    <row r="96" spans="1:8" ht="31.5" customHeight="1">
      <c r="A96" s="30" t="s">
        <v>19</v>
      </c>
      <c r="B96" s="31">
        <v>5340495220</v>
      </c>
      <c r="C96" s="32">
        <v>8</v>
      </c>
      <c r="D96" s="32">
        <v>1</v>
      </c>
      <c r="E96" s="33">
        <v>240</v>
      </c>
      <c r="F96" s="34">
        <v>370875.3</v>
      </c>
      <c r="G96" s="34">
        <v>99064.72</v>
      </c>
      <c r="H96" s="34">
        <v>0</v>
      </c>
    </row>
    <row r="97" spans="1:8" ht="85.5" customHeight="1">
      <c r="A97" s="30" t="s">
        <v>70</v>
      </c>
      <c r="B97" s="31" t="s">
        <v>60</v>
      </c>
      <c r="C97" s="32">
        <v>8</v>
      </c>
      <c r="D97" s="32">
        <v>1</v>
      </c>
      <c r="E97" s="33">
        <v>0</v>
      </c>
      <c r="F97" s="34">
        <f>F98</f>
        <v>3432100</v>
      </c>
      <c r="G97" s="34">
        <f>G98</f>
        <v>4234400</v>
      </c>
      <c r="H97" s="34">
        <f>H98</f>
        <v>4234400</v>
      </c>
    </row>
    <row r="98" spans="1:8" ht="15.75" customHeight="1">
      <c r="A98" s="30" t="s">
        <v>20</v>
      </c>
      <c r="B98" s="31" t="s">
        <v>60</v>
      </c>
      <c r="C98" s="32">
        <v>8</v>
      </c>
      <c r="D98" s="32">
        <v>1</v>
      </c>
      <c r="E98" s="33">
        <v>500</v>
      </c>
      <c r="F98" s="34">
        <f>F99</f>
        <v>3432100</v>
      </c>
      <c r="G98" s="34">
        <f t="shared" ref="G98:H98" si="29">G99</f>
        <v>4234400</v>
      </c>
      <c r="H98" s="34">
        <f t="shared" si="29"/>
        <v>4234400</v>
      </c>
    </row>
    <row r="99" spans="1:8" ht="15.75" customHeight="1">
      <c r="A99" s="30" t="s">
        <v>21</v>
      </c>
      <c r="B99" s="31" t="s">
        <v>60</v>
      </c>
      <c r="C99" s="32">
        <v>8</v>
      </c>
      <c r="D99" s="32">
        <v>1</v>
      </c>
      <c r="E99" s="33">
        <v>540</v>
      </c>
      <c r="F99" s="34">
        <v>3432100</v>
      </c>
      <c r="G99" s="34">
        <v>4234400</v>
      </c>
      <c r="H99" s="34">
        <v>4234400</v>
      </c>
    </row>
    <row r="100" spans="1:8" ht="60" customHeight="1">
      <c r="A100" s="30" t="s">
        <v>69</v>
      </c>
      <c r="B100" s="31" t="s">
        <v>59</v>
      </c>
      <c r="C100" s="32">
        <v>8</v>
      </c>
      <c r="D100" s="32">
        <v>1</v>
      </c>
      <c r="E100" s="33">
        <v>0</v>
      </c>
      <c r="F100" s="34">
        <f>F101</f>
        <v>802300</v>
      </c>
      <c r="G100" s="34">
        <f>G101</f>
        <v>0</v>
      </c>
      <c r="H100" s="34">
        <v>0</v>
      </c>
    </row>
    <row r="101" spans="1:8" ht="15.75" customHeight="1">
      <c r="A101" s="30" t="s">
        <v>20</v>
      </c>
      <c r="B101" s="31" t="s">
        <v>59</v>
      </c>
      <c r="C101" s="32">
        <v>8</v>
      </c>
      <c r="D101" s="32">
        <v>1</v>
      </c>
      <c r="E101" s="33">
        <v>500</v>
      </c>
      <c r="F101" s="34">
        <f>F102</f>
        <v>802300</v>
      </c>
      <c r="G101" s="34">
        <v>0</v>
      </c>
      <c r="H101" s="34">
        <v>0</v>
      </c>
    </row>
    <row r="102" spans="1:8" ht="15.75" customHeight="1">
      <c r="A102" s="30" t="s">
        <v>21</v>
      </c>
      <c r="B102" s="31" t="s">
        <v>59</v>
      </c>
      <c r="C102" s="32">
        <v>8</v>
      </c>
      <c r="D102" s="32">
        <v>1</v>
      </c>
      <c r="E102" s="33">
        <v>540</v>
      </c>
      <c r="F102" s="34">
        <v>802300</v>
      </c>
      <c r="G102" s="34">
        <v>0</v>
      </c>
      <c r="H102" s="34">
        <v>0</v>
      </c>
    </row>
    <row r="103" spans="1:8" ht="15.75" customHeight="1">
      <c r="A103" s="25" t="s">
        <v>45</v>
      </c>
      <c r="B103" s="26">
        <v>0</v>
      </c>
      <c r="C103" s="27">
        <v>10</v>
      </c>
      <c r="D103" s="27">
        <v>0</v>
      </c>
      <c r="E103" s="28">
        <v>0</v>
      </c>
      <c r="F103" s="29">
        <f>F110</f>
        <v>55000</v>
      </c>
      <c r="G103" s="29">
        <f t="shared" ref="G103:H103" si="30">G110</f>
        <v>0</v>
      </c>
      <c r="H103" s="29">
        <f t="shared" si="30"/>
        <v>0</v>
      </c>
    </row>
    <row r="104" spans="1:8" ht="15.75" customHeight="1">
      <c r="A104" s="30" t="s">
        <v>46</v>
      </c>
      <c r="B104" s="31">
        <v>0</v>
      </c>
      <c r="C104" s="32">
        <v>10</v>
      </c>
      <c r="D104" s="32">
        <v>1</v>
      </c>
      <c r="E104" s="33">
        <v>0</v>
      </c>
      <c r="F104" s="34">
        <f>F105</f>
        <v>55000</v>
      </c>
      <c r="G104" s="34">
        <f t="shared" ref="G104:H104" si="31">G105</f>
        <v>0</v>
      </c>
      <c r="H104" s="34">
        <f t="shared" si="31"/>
        <v>0</v>
      </c>
    </row>
    <row r="105" spans="1:8" ht="66" customHeight="1">
      <c r="A105" s="30" t="s">
        <v>11</v>
      </c>
      <c r="B105" s="31">
        <v>5300000000</v>
      </c>
      <c r="C105" s="32">
        <v>10</v>
      </c>
      <c r="D105" s="32">
        <v>1</v>
      </c>
      <c r="E105" s="33">
        <v>0</v>
      </c>
      <c r="F105" s="34">
        <f>F107</f>
        <v>55000</v>
      </c>
      <c r="G105" s="34">
        <f t="shared" ref="G105:H105" si="32">G107</f>
        <v>0</v>
      </c>
      <c r="H105" s="34">
        <f t="shared" si="32"/>
        <v>0</v>
      </c>
    </row>
    <row r="106" spans="1:8" ht="33" customHeight="1">
      <c r="A106" s="30" t="s">
        <v>12</v>
      </c>
      <c r="B106" s="31">
        <v>5340000000</v>
      </c>
      <c r="C106" s="32">
        <v>10</v>
      </c>
      <c r="D106" s="32">
        <v>1</v>
      </c>
      <c r="E106" s="33">
        <v>0</v>
      </c>
      <c r="F106" s="34">
        <f>F107</f>
        <v>55000</v>
      </c>
      <c r="G106" s="34">
        <f t="shared" ref="G106:H108" si="33">G107</f>
        <v>0</v>
      </c>
      <c r="H106" s="34">
        <f t="shared" si="33"/>
        <v>0</v>
      </c>
    </row>
    <row r="107" spans="1:8" ht="36" customHeight="1">
      <c r="A107" s="42" t="s">
        <v>13</v>
      </c>
      <c r="B107" s="31">
        <v>5340500000</v>
      </c>
      <c r="C107" s="32">
        <v>10</v>
      </c>
      <c r="D107" s="32">
        <v>1</v>
      </c>
      <c r="E107" s="33">
        <v>0</v>
      </c>
      <c r="F107" s="34">
        <f>F108</f>
        <v>55000</v>
      </c>
      <c r="G107" s="34">
        <f t="shared" si="33"/>
        <v>0</v>
      </c>
      <c r="H107" s="34">
        <f t="shared" si="33"/>
        <v>0</v>
      </c>
    </row>
    <row r="108" spans="1:8" ht="15.75" customHeight="1">
      <c r="A108" s="41" t="s">
        <v>47</v>
      </c>
      <c r="B108" s="31">
        <v>5340525050</v>
      </c>
      <c r="C108" s="32">
        <v>10</v>
      </c>
      <c r="D108" s="32">
        <v>1</v>
      </c>
      <c r="E108" s="33">
        <v>0</v>
      </c>
      <c r="F108" s="34">
        <f>F109</f>
        <v>55000</v>
      </c>
      <c r="G108" s="34">
        <f t="shared" si="33"/>
        <v>0</v>
      </c>
      <c r="H108" s="34">
        <f t="shared" si="33"/>
        <v>0</v>
      </c>
    </row>
    <row r="109" spans="1:8" ht="15.75" customHeight="1">
      <c r="A109" s="43" t="s">
        <v>48</v>
      </c>
      <c r="B109" s="31">
        <v>5340525050</v>
      </c>
      <c r="C109" s="32">
        <v>10</v>
      </c>
      <c r="D109" s="32">
        <v>1</v>
      </c>
      <c r="E109" s="33">
        <v>300</v>
      </c>
      <c r="F109" s="34">
        <f>F110</f>
        <v>55000</v>
      </c>
      <c r="G109" s="34">
        <f t="shared" ref="G109:H109" si="34">G110</f>
        <v>0</v>
      </c>
      <c r="H109" s="34">
        <f t="shared" si="34"/>
        <v>0</v>
      </c>
    </row>
    <row r="110" spans="1:8" ht="15.75" customHeight="1">
      <c r="A110" s="73" t="s">
        <v>49</v>
      </c>
      <c r="B110" s="31">
        <v>5340525050</v>
      </c>
      <c r="C110" s="32">
        <v>10</v>
      </c>
      <c r="D110" s="32">
        <v>1</v>
      </c>
      <c r="E110" s="33">
        <v>310</v>
      </c>
      <c r="F110" s="34">
        <v>55000</v>
      </c>
      <c r="G110" s="34">
        <v>0</v>
      </c>
      <c r="H110" s="34">
        <v>0</v>
      </c>
    </row>
    <row r="111" spans="1:8" ht="15.75" customHeight="1">
      <c r="A111" s="62" t="s">
        <v>50</v>
      </c>
      <c r="B111" s="63" t="s">
        <v>55</v>
      </c>
      <c r="C111" s="64" t="s">
        <v>55</v>
      </c>
      <c r="D111" s="64" t="s">
        <v>55</v>
      </c>
      <c r="E111" s="65" t="s">
        <v>55</v>
      </c>
      <c r="F111" s="66">
        <f>F12+F56+F66+F74+F82+F89+F103</f>
        <v>10447376.24</v>
      </c>
      <c r="G111" s="66">
        <f>G103+G89+G83+G74+G66+G56+G12+G11</f>
        <v>9912426.1500000004</v>
      </c>
      <c r="H111" s="66">
        <f>H103+H89+H83+H74+H66+H56+H12+H11</f>
        <v>10821604.27</v>
      </c>
    </row>
    <row r="112" spans="1:8" ht="37.5" hidden="1" customHeight="1">
      <c r="A112" s="30" t="s">
        <v>19</v>
      </c>
      <c r="B112" s="31">
        <v>5340095310</v>
      </c>
      <c r="C112" s="32">
        <v>5</v>
      </c>
      <c r="D112" s="32">
        <v>3</v>
      </c>
      <c r="E112" s="33">
        <v>240</v>
      </c>
      <c r="F112" s="34">
        <f t="shared" ref="F112" si="35">F113</f>
        <v>0</v>
      </c>
      <c r="G112" s="34"/>
      <c r="H112" s="34"/>
    </row>
    <row r="113" spans="1:8" s="2" customFormat="1" ht="17.25" hidden="1" customHeight="1">
      <c r="A113" s="30" t="s">
        <v>51</v>
      </c>
      <c r="B113" s="31">
        <v>5340095310</v>
      </c>
      <c r="C113" s="32">
        <v>5</v>
      </c>
      <c r="D113" s="32">
        <v>3</v>
      </c>
      <c r="E113" s="33">
        <v>244</v>
      </c>
      <c r="F113" s="34">
        <v>0</v>
      </c>
      <c r="G113" s="34"/>
      <c r="H113" s="34"/>
    </row>
  </sheetData>
  <mergeCells count="1">
    <mergeCell ref="A6:H6"/>
  </mergeCells>
  <pageMargins left="0.27559055118110198" right="0.15748031496063" top="0.78740157480314998" bottom="0.78740157480314998" header="0" footer="0"/>
  <pageSetup paperSize="9"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2022-11-18T06:24:00Z</cp:lastPrinted>
  <dcterms:created xsi:type="dcterms:W3CDTF">2010-12-16T03:42:00Z</dcterms:created>
  <dcterms:modified xsi:type="dcterms:W3CDTF">2024-11-14T10:37:56Z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477E5342E3D44B30A99416AE7A8925AA</vt:lpwstr>
  </property>
  <property fmtid="{D5CDD505-2E9C-101B-9397-08002B2CF9AE}" pid="3" name="KSOProductBuildVer">
    <vt:lpwstr>1049-11.2.0.11516</vt:lpwstr>
  </property>
</Properties>
</file>