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525" yWindow="225" windowWidth="12120" windowHeight="9120"/>
  </bookViews>
  <sheets>
    <sheet name="Бюджет 2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97" i="5"/>
  <c r="I97"/>
  <c r="H96"/>
  <c r="I96"/>
  <c r="G97"/>
  <c r="G96" s="1"/>
  <c r="G94"/>
  <c r="G93" s="1"/>
  <c r="G92" s="1"/>
  <c r="I94"/>
  <c r="H94"/>
  <c r="H93" s="1"/>
  <c r="I93"/>
  <c r="H19"/>
  <c r="I19"/>
  <c r="H27"/>
  <c r="I27"/>
  <c r="G27"/>
  <c r="G19"/>
  <c r="H76"/>
  <c r="I80"/>
  <c r="I79" s="1"/>
  <c r="I78" s="1"/>
  <c r="I77" s="1"/>
  <c r="I76" s="1"/>
  <c r="G80"/>
  <c r="G79" s="1"/>
  <c r="G78" s="1"/>
  <c r="G77" s="1"/>
  <c r="G76" s="1"/>
  <c r="I111"/>
  <c r="I110" s="1"/>
  <c r="I109" s="1"/>
  <c r="H111"/>
  <c r="H110" s="1"/>
  <c r="H109" s="1"/>
  <c r="G110"/>
  <c r="G109" s="1"/>
  <c r="I106" l="1"/>
  <c r="H106"/>
  <c r="G106"/>
  <c r="I92" l="1"/>
  <c r="I91" s="1"/>
  <c r="I90" s="1"/>
  <c r="I89" s="1"/>
  <c r="H92"/>
  <c r="H91" s="1"/>
  <c r="H90" s="1"/>
  <c r="H89" s="1"/>
  <c r="I88"/>
  <c r="I87" s="1"/>
  <c r="I86" s="1"/>
  <c r="I85" s="1"/>
  <c r="I84" s="1"/>
  <c r="I83" s="1"/>
  <c r="H88"/>
  <c r="H87" s="1"/>
  <c r="H86" s="1"/>
  <c r="H85" s="1"/>
  <c r="H84" s="1"/>
  <c r="H83" s="1"/>
  <c r="G88"/>
  <c r="G87" s="1"/>
  <c r="G86" s="1"/>
  <c r="G85" s="1"/>
  <c r="G84" s="1"/>
  <c r="G83" s="1"/>
  <c r="I75"/>
  <c r="H75"/>
  <c r="G75"/>
  <c r="I66"/>
  <c r="H66"/>
  <c r="H65" s="1"/>
  <c r="H64" s="1"/>
  <c r="H63" s="1"/>
  <c r="H62" s="1"/>
  <c r="H61" s="1"/>
  <c r="H60" s="1"/>
  <c r="G66"/>
  <c r="G65" s="1"/>
  <c r="G64" s="1"/>
  <c r="G63" s="1"/>
  <c r="G62" s="1"/>
  <c r="G61" s="1"/>
  <c r="G60" s="1"/>
  <c r="I49"/>
  <c r="I48" s="1"/>
  <c r="I47" s="1"/>
  <c r="I46" s="1"/>
  <c r="I45" s="1"/>
  <c r="I44" s="1"/>
  <c r="H49"/>
  <c r="H48" s="1"/>
  <c r="H47" s="1"/>
  <c r="H46" s="1"/>
  <c r="H45" s="1"/>
  <c r="H44" s="1"/>
  <c r="G48"/>
  <c r="G47" s="1"/>
  <c r="G46" s="1"/>
  <c r="G45" s="1"/>
  <c r="G44" s="1"/>
  <c r="I42"/>
  <c r="I41" s="1"/>
  <c r="I40" s="1"/>
  <c r="I39" s="1"/>
  <c r="I38" s="1"/>
  <c r="H42"/>
  <c r="H41" s="1"/>
  <c r="H40" s="1"/>
  <c r="H39" s="1"/>
  <c r="H38" s="1"/>
  <c r="G42"/>
  <c r="G41" s="1"/>
  <c r="G40" s="1"/>
  <c r="G39" s="1"/>
  <c r="G38" s="1"/>
  <c r="I37"/>
  <c r="H37"/>
  <c r="G37"/>
  <c r="I36"/>
  <c r="H36"/>
  <c r="G36"/>
  <c r="I32"/>
  <c r="H32"/>
  <c r="G32"/>
  <c r="I30"/>
  <c r="I29" s="1"/>
  <c r="G30"/>
  <c r="G29" s="1"/>
  <c r="I28"/>
  <c r="H28"/>
  <c r="I20"/>
  <c r="I18" s="1"/>
  <c r="H20"/>
  <c r="H18" s="1"/>
  <c r="G20"/>
  <c r="G18" s="1"/>
  <c r="H30"/>
  <c r="H29" s="1"/>
  <c r="I105"/>
  <c r="I104" s="1"/>
  <c r="G105"/>
  <c r="G104" s="1"/>
  <c r="I116"/>
  <c r="I115" s="1"/>
  <c r="I114" s="1"/>
  <c r="I113" s="1"/>
  <c r="I112" s="1"/>
  <c r="H116"/>
  <c r="G116"/>
  <c r="H115"/>
  <c r="H114" s="1"/>
  <c r="H113" s="1"/>
  <c r="H112" s="1"/>
  <c r="G115"/>
  <c r="G114" s="1"/>
  <c r="G113" s="1"/>
  <c r="G112" s="1"/>
  <c r="H105"/>
  <c r="H104" s="1"/>
  <c r="I102"/>
  <c r="I101" s="1"/>
  <c r="H102"/>
  <c r="H101" s="1"/>
  <c r="G102"/>
  <c r="G101" s="1"/>
  <c r="G91"/>
  <c r="G90" s="1"/>
  <c r="G89" s="1"/>
  <c r="I65"/>
  <c r="I64" s="1"/>
  <c r="I63" s="1"/>
  <c r="I62" s="1"/>
  <c r="I61" s="1"/>
  <c r="I60" s="1"/>
  <c r="I35" l="1"/>
  <c r="I34" s="1"/>
  <c r="H56"/>
  <c r="H55" s="1"/>
  <c r="H54" s="1"/>
  <c r="H53" s="1"/>
  <c r="H52" s="1"/>
  <c r="H51" s="1"/>
  <c r="H50" s="1"/>
  <c r="G56"/>
  <c r="G55" s="1"/>
  <c r="G54" s="1"/>
  <c r="G53" s="1"/>
  <c r="G52" s="1"/>
  <c r="G51" s="1"/>
  <c r="G50" s="1"/>
  <c r="I56"/>
  <c r="I55" s="1"/>
  <c r="I54" s="1"/>
  <c r="I53" s="1"/>
  <c r="I52" s="1"/>
  <c r="I51" s="1"/>
  <c r="I50" s="1"/>
  <c r="H82"/>
  <c r="G100"/>
  <c r="G99" s="1"/>
  <c r="I100"/>
  <c r="I99" s="1"/>
  <c r="H100"/>
  <c r="H99" s="1"/>
  <c r="I82"/>
  <c r="G73"/>
  <c r="G72" s="1"/>
  <c r="G71" s="1"/>
  <c r="G70" s="1"/>
  <c r="G69" s="1"/>
  <c r="G68" s="1"/>
  <c r="G67" s="1"/>
  <c r="G26"/>
  <c r="G25" s="1"/>
  <c r="G24" s="1"/>
  <c r="G23" s="1"/>
  <c r="G22" s="1"/>
  <c r="G21" s="1"/>
  <c r="G12" s="1"/>
  <c r="I73"/>
  <c r="I72" s="1"/>
  <c r="I71" s="1"/>
  <c r="I70" s="1"/>
  <c r="I69" s="1"/>
  <c r="I68" s="1"/>
  <c r="I67" s="1"/>
  <c r="H73"/>
  <c r="H72" s="1"/>
  <c r="H71" s="1"/>
  <c r="H70" s="1"/>
  <c r="H69" s="1"/>
  <c r="H68" s="1"/>
  <c r="H67" s="1"/>
  <c r="H17"/>
  <c r="H16" s="1"/>
  <c r="H15" s="1"/>
  <c r="H14" s="1"/>
  <c r="H13" s="1"/>
  <c r="G35"/>
  <c r="G34" s="1"/>
  <c r="H35"/>
  <c r="H34" s="1"/>
  <c r="I26"/>
  <c r="I25" s="1"/>
  <c r="I24" s="1"/>
  <c r="I23" s="1"/>
  <c r="I22" s="1"/>
  <c r="I21" s="1"/>
  <c r="H26"/>
  <c r="H25" s="1"/>
  <c r="I17"/>
  <c r="I16" s="1"/>
  <c r="I15" s="1"/>
  <c r="I14" s="1"/>
  <c r="I13" s="1"/>
  <c r="I12" s="1"/>
  <c r="G17"/>
  <c r="G16" s="1"/>
  <c r="G15" s="1"/>
  <c r="G14" s="1"/>
  <c r="G13" s="1"/>
  <c r="I59"/>
  <c r="H59"/>
  <c r="G59"/>
  <c r="H24"/>
  <c r="H23" s="1"/>
  <c r="H22" s="1"/>
  <c r="H21" s="1"/>
  <c r="G82"/>
  <c r="I118" l="1"/>
  <c r="G118"/>
  <c r="H12"/>
  <c r="H118" s="1"/>
</calcChain>
</file>

<file path=xl/sharedStrings.xml><?xml version="1.0" encoding="utf-8"?>
<sst xmlns="http://schemas.openxmlformats.org/spreadsheetml/2006/main" count="136" uniqueCount="81">
  <si>
    <t>Мобилизационная и вневойсковая подготовка</t>
  </si>
  <si>
    <t>Обеспечение пожарной безопасности</t>
  </si>
  <si>
    <t>Культура</t>
  </si>
  <si>
    <t>Глава муниципального образования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</si>
  <si>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</si>
  <si>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</si>
  <si>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</si>
  <si>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Подпрограмма "Осуществление деятельности аппарата управления администрации муниципального образования Васильевский сельсовет"</t>
  </si>
  <si>
    <t>Подпрограмма "Обеспечение пожарной безопасности на территории муниципального образования Васильевский сельсовет"</t>
  </si>
  <si>
    <t>Подпрограмма "Развитие дорожного хозяйства на территории муниципального образования Васильевский сельсовет"</t>
  </si>
  <si>
    <t>Подпрограмма "Благоустройство на территории муниципального образования Васильевский сельсовет"</t>
  </si>
  <si>
    <t>ОБЩЕГОСУДАРСТВЕННЫЕ ВОПРОСЫ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</si>
  <si>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</si>
  <si>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</si>
  <si>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</si>
  <si>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Иные межбюджетные трансферты</t>
  </si>
  <si>
    <t>Уплата иных платежей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</si>
  <si>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</si>
  <si>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</si>
  <si>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</si>
  <si>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Дорожное хозяйство (дорожные фонды)</t>
  </si>
  <si>
    <t>ЖИЛИЩНО-КОММУНАЛЬНОЕ ХОЗЯЙСТВО</t>
  </si>
  <si>
    <t>Непрограммное направление расходов (непрограммные мероприятия).</t>
  </si>
  <si>
    <t>КУЛЬТУРА, КИНЕМАТОГРАФИЯ</t>
  </si>
  <si>
    <t>СОЦИАЛЬНАЯ ПОЛИТИКА</t>
  </si>
  <si>
    <t>Предоставление пенсии за выслугу лет муниципальным служащим</t>
  </si>
  <si>
    <t>Публичные нормативные социальные выплаты гражданам</t>
  </si>
  <si>
    <t>Иные пенсии, социальные доплаты к пенсиям</t>
  </si>
  <si>
    <t>Аппарат администрации муниципального образования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</si>
  <si>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</si>
  <si>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Содержание, ремонт и капитальный ремонт автомобильных дорог общего пользования и искуственных сооружений на них</t>
  </si>
  <si>
    <t>Финансовое обеспечение мероприятий по благоустройству территорий муниципального образования поселения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</si>
  <si>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</si>
  <si>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1</t>
  </si>
  <si>
    <t>3</t>
  </si>
  <si>
    <t>4</t>
  </si>
  <si>
    <t>5</t>
  </si>
  <si>
    <t>6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</si>
  <si>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</si>
  <si>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</si>
  <si>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</si>
  <si>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</si>
  <si>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Межбюджетные трансферты</t>
  </si>
  <si>
    <t>Иные бюджетные ассигнования</t>
  </si>
  <si>
    <t>Уплата налогов, сборов и иных платежей</t>
  </si>
  <si>
    <t>Уплата налога на имущество организаций и земельного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</si>
  <si>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</si>
  <si>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на осуществление части переданных в район полномочий по внешнему муниципальному контролю</t>
  </si>
  <si>
    <t>Подпрограмма "Обеспечение осуществления части, переданных органами власти другого уровня, полномочий"</t>
  </si>
  <si>
    <t>Жилищное хозяйство</t>
  </si>
  <si>
    <t>Благоустройство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</si>
  <si>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</si>
  <si>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Социальное обеспечение и иные выплаты населению</t>
  </si>
  <si>
    <t>Осуществление первичного воинского учета на территориях, где отсутствуют военные комиссариаты</t>
  </si>
  <si>
    <t>РЗ</t>
  </si>
  <si>
    <t>ПР</t>
  </si>
  <si>
    <t>КВР</t>
  </si>
  <si>
    <t>КЦСР</t>
  </si>
  <si>
    <t>к решению Совета депутатов</t>
  </si>
  <si>
    <t>(руб.)</t>
  </si>
  <si>
    <t>ИТОГО</t>
  </si>
  <si>
    <t>*</t>
  </si>
  <si>
    <t>Васильевского сельсовета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</si>
  <si>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 на 2018-2025 годы"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</si>
  <si>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 на 2018-2025годы"</t>
  </si>
  <si>
    <t>Наименование</t>
  </si>
  <si>
    <t>Вед</t>
  </si>
  <si>
    <t>Приложение № 8</t>
  </si>
  <si>
    <t>Другие общегосударственные вопросы</t>
  </si>
  <si>
    <t>Непрограмное направление расходов  (непрограмные мероприятия)</t>
  </si>
  <si>
    <t>Членские взносы в Совет (ассоциацию) муниципальных образований</t>
  </si>
  <si>
    <t>Прочая закупка по энергосбережению товаров, работ и услуг</t>
  </si>
  <si>
    <t>Повышение заработной платы работников муниципальных учреждений культуры</t>
  </si>
  <si>
    <t>Государственная программа «Стимулирование развития жилищного строительства в Оренбургской области» на 2022 год и на плановый период 2023 и 2024 годов</t>
  </si>
  <si>
    <t>Подпрограмма «Развитие системы градорегулирования на территории муниципального образования  Васильевский сельсовет»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</si>
  <si>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</si>
  <si>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53700S1510</t>
  </si>
  <si>
    <t>ВЕДОМСТВЕННАЯ СТРУКТУРА РАСХОДОВ МЕСТНОГО БЮДЖЕТА НА 2023 ГОД И ПЛАНОВЫЙ ПЕРИОД 2024, 2025 ГОДОВ</t>
  </si>
  <si>
    <t>Реализация инициативных проектов (приобретение оборудования для спортивной (игровой, спортивно-игровой) площадки)</t>
  </si>
  <si>
    <t>535П5S1402</t>
  </si>
  <si>
    <t>от 29.11.2022 года № 91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</si>
</sst>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&quot;&quot;###,##0.00"/>
    <numFmt numFmtId="165" formatCode="000"/>
    <numFmt numFmtId="166" formatCode="00"/>
    <numFmt numFmtId="167" formatCode="0000000000"/>
    <numFmt numFmtId="168" formatCode="\5\300000000"/>
    <numFmt numFmtId="169" formatCode="#,##0.00;[Red]\-#,##0.00;0.00"/>
  </numFmts>
  <fonts count="1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6">
    <xf numFmtId="0" fontId="0" fillId="0" borderId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/>
    <xf numFmtId="0" fontId="4" fillId="0" borderId="0" xfId="0" applyFont="1" applyFill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quotePrefix="1" applyFont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8" fillId="0" borderId="0" xfId="0" applyFont="1"/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4" applyNumberFormat="1" applyFont="1" applyFill="1" applyAlignment="1" applyProtection="1">
      <protection hidden="1"/>
    </xf>
    <xf numFmtId="0" fontId="3" fillId="0" borderId="0" xfId="1" applyFont="1"/>
    <xf numFmtId="0" fontId="10" fillId="0" borderId="1" xfId="0" applyFont="1" applyBorder="1" applyAlignment="1">
      <alignment horizontal="center" wrapText="1"/>
    </xf>
    <xf numFmtId="166" fontId="10" fillId="0" borderId="3" xfId="0" applyNumberFormat="1" applyFont="1" applyBorder="1" applyAlignment="1">
      <alignment horizontal="center" wrapText="1"/>
    </xf>
    <xf numFmtId="167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166" fontId="11" fillId="0" borderId="1" xfId="0" applyNumberFormat="1" applyFont="1" applyBorder="1" applyAlignment="1">
      <alignment horizontal="center" wrapText="1"/>
    </xf>
    <xf numFmtId="167" fontId="11" fillId="0" borderId="1" xfId="0" applyNumberFormat="1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166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165" fontId="10" fillId="0" borderId="1" xfId="2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168" fontId="10" fillId="0" borderId="1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left" wrapText="1"/>
    </xf>
    <xf numFmtId="167" fontId="10" fillId="0" borderId="3" xfId="0" applyNumberFormat="1" applyFont="1" applyBorder="1" applyAlignment="1">
      <alignment horizontal="center" wrapText="1"/>
    </xf>
    <xf numFmtId="165" fontId="10" fillId="0" borderId="3" xfId="0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left" wrapText="1"/>
    </xf>
    <xf numFmtId="165" fontId="4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165" fontId="6" fillId="0" borderId="0" xfId="0" quotePrefix="1" applyNumberFormat="1" applyFont="1" applyAlignment="1">
      <alignment horizontal="center" wrapText="1"/>
    </xf>
    <xf numFmtId="165" fontId="10" fillId="0" borderId="1" xfId="0" applyNumberFormat="1" applyFont="1" applyBorder="1" applyAlignment="1">
      <alignment horizontal="left" wrapText="1"/>
    </xf>
    <xf numFmtId="165" fontId="0" fillId="0" borderId="0" xfId="0" applyNumberFormat="1" applyAlignment="1"/>
    <xf numFmtId="0" fontId="12" fillId="0" borderId="4" xfId="0" applyFont="1" applyBorder="1" applyAlignment="1"/>
    <xf numFmtId="165" fontId="12" fillId="0" borderId="4" xfId="0" applyNumberFormat="1" applyFont="1" applyBorder="1" applyAlignment="1"/>
    <xf numFmtId="166" fontId="12" fillId="0" borderId="4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wrapText="1"/>
    </xf>
    <xf numFmtId="0" fontId="2" fillId="0" borderId="0" xfId="0" applyFont="1"/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Font="1"/>
    <xf numFmtId="164" fontId="10" fillId="0" borderId="5" xfId="0" applyNumberFormat="1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center" wrapText="1"/>
    </xf>
    <xf numFmtId="2" fontId="13" fillId="0" borderId="4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 wrapText="1"/>
    </xf>
    <xf numFmtId="164" fontId="10" fillId="0" borderId="7" xfId="0" applyNumberFormat="1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164" fontId="11" fillId="0" borderId="9" xfId="0" applyNumberFormat="1" applyFont="1" applyBorder="1" applyAlignment="1">
      <alignment horizontal="center" wrapText="1"/>
    </xf>
    <xf numFmtId="169" fontId="9" fillId="0" borderId="0" xfId="4" applyNumberFormat="1" applyFont="1" applyFill="1" applyAlignment="1" applyProtection="1">
      <protection hidden="1"/>
    </xf>
    <xf numFmtId="0" fontId="2" fillId="0" borderId="0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21" xfId="5"/>
    <cellStyle name="Обычный 2 3" xfId="4"/>
    <cellStyle name="Обычный 2 30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7%20&#1092;&#1091;&#1085;&#1082;&#1094;&#1080;&#1086;&#1085;&#1072;&#1083;&#1100;&#1085;&#1072;&#1103;%20&#1087;&#1086;&#1083;&#1085;&#1072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</sheetNames>
    <sheetDataSet>
      <sheetData sheetId="0" refreshError="1">
        <row r="19">
          <cell r="F19">
            <v>700800</v>
          </cell>
        </row>
        <row r="20">
          <cell r="F20">
            <v>200000</v>
          </cell>
          <cell r="G20">
            <v>200000</v>
          </cell>
          <cell r="H20">
            <v>200000</v>
          </cell>
        </row>
        <row r="27">
          <cell r="F27">
            <v>1653200</v>
          </cell>
        </row>
        <row r="28">
          <cell r="G28">
            <v>450000</v>
          </cell>
          <cell r="H28">
            <v>450000</v>
          </cell>
        </row>
        <row r="36">
          <cell r="F36">
            <v>3000</v>
          </cell>
          <cell r="G36">
            <v>3000</v>
          </cell>
          <cell r="H36">
            <v>3000</v>
          </cell>
        </row>
        <row r="37">
          <cell r="F37">
            <v>3000</v>
          </cell>
          <cell r="G37">
            <v>3000</v>
          </cell>
          <cell r="H37">
            <v>3000</v>
          </cell>
        </row>
        <row r="49">
          <cell r="G49">
            <v>0</v>
          </cell>
          <cell r="H49">
            <v>0</v>
          </cell>
        </row>
        <row r="66">
          <cell r="F66">
            <v>100000</v>
          </cell>
          <cell r="G66">
            <v>100000</v>
          </cell>
          <cell r="H66">
            <v>100000</v>
          </cell>
        </row>
        <row r="75">
          <cell r="F75">
            <v>250000</v>
          </cell>
          <cell r="G75">
            <v>250000</v>
          </cell>
          <cell r="H75">
            <v>250000</v>
          </cell>
        </row>
        <row r="88">
          <cell r="F88">
            <v>43000</v>
          </cell>
          <cell r="G88">
            <v>43000</v>
          </cell>
          <cell r="H88">
            <v>43000</v>
          </cell>
        </row>
        <row r="109">
          <cell r="G109">
            <v>0</v>
          </cell>
          <cell r="H1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8"/>
  <sheetViews>
    <sheetView tabSelected="1" zoomScale="90" zoomScaleNormal="90" workbookViewId="0">
      <selection sqref="A1:I118"/>
    </sheetView>
  </sheetViews>
  <sheetFormatPr defaultRowHeight="12.75"/>
  <cols>
    <col min="1" max="1" width="67" style="17" customWidth="1"/>
    <col min="2" max="2" width="5.28515625" style="56" customWidth="1"/>
    <col min="3" max="3" width="5" style="23" customWidth="1"/>
    <col min="4" max="4" width="4.42578125" style="23" customWidth="1"/>
    <col min="5" max="5" width="17.7109375" style="24" customWidth="1"/>
    <col min="6" max="6" width="9.140625" style="25" customWidth="1"/>
    <col min="7" max="7" width="19.28515625" style="3" customWidth="1"/>
    <col min="8" max="8" width="16.28515625" style="3" customWidth="1"/>
    <col min="9" max="9" width="15" style="4" customWidth="1"/>
    <col min="10" max="10" width="13.28515625" customWidth="1"/>
    <col min="11" max="11" width="14.28515625" customWidth="1"/>
    <col min="12" max="12" width="14.42578125" customWidth="1"/>
    <col min="14" max="14" width="12.140625" bestFit="1" customWidth="1"/>
  </cols>
  <sheetData>
    <row r="1" spans="1:31" ht="20.25">
      <c r="A1" s="16"/>
      <c r="B1" s="52"/>
      <c r="C1" s="19"/>
      <c r="D1" s="19"/>
      <c r="E1" s="20"/>
      <c r="F1" s="21"/>
      <c r="G1" s="26" t="s">
        <v>67</v>
      </c>
      <c r="H1" s="27"/>
      <c r="I1" s="8"/>
      <c r="J1" s="6"/>
      <c r="K1" s="6"/>
    </row>
    <row r="2" spans="1:31" ht="20.25">
      <c r="A2" s="16"/>
      <c r="B2" s="52"/>
      <c r="C2" s="19"/>
      <c r="D2" s="19"/>
      <c r="E2" s="20"/>
      <c r="F2" s="21"/>
      <c r="G2" s="26" t="s">
        <v>58</v>
      </c>
      <c r="H2" s="27"/>
      <c r="I2" s="8"/>
      <c r="J2" s="6"/>
      <c r="K2" s="6"/>
    </row>
    <row r="3" spans="1:31" ht="20.25">
      <c r="A3" s="16"/>
      <c r="B3" s="52"/>
      <c r="C3" s="19"/>
      <c r="D3" s="19"/>
      <c r="E3" s="20"/>
      <c r="F3" s="21"/>
      <c r="G3" s="26" t="s">
        <v>62</v>
      </c>
      <c r="H3" s="27"/>
      <c r="I3" s="8"/>
      <c r="J3" s="6"/>
      <c r="K3" s="6"/>
    </row>
    <row r="4" spans="1:31" ht="20.25">
      <c r="A4" s="9"/>
      <c r="B4" s="53"/>
      <c r="C4" s="22"/>
      <c r="D4" s="22"/>
      <c r="E4" s="20"/>
      <c r="F4" s="21"/>
      <c r="G4" s="75" t="s">
        <v>80</v>
      </c>
      <c r="H4" s="27"/>
      <c r="I4" s="8"/>
      <c r="J4" s="6"/>
      <c r="K4" s="6"/>
    </row>
    <row r="5" spans="1:31" ht="20.25">
      <c r="A5" s="9"/>
      <c r="B5" s="53"/>
      <c r="C5" s="22"/>
      <c r="D5" s="22"/>
      <c r="E5" s="20"/>
      <c r="F5" s="21"/>
      <c r="G5" s="10"/>
      <c r="H5" s="7"/>
      <c r="I5" s="8"/>
      <c r="J5" s="6"/>
      <c r="K5" s="6"/>
    </row>
    <row r="6" spans="1:31" ht="3" customHeight="1">
      <c r="A6" s="11"/>
      <c r="B6" s="54"/>
      <c r="C6" s="11"/>
      <c r="D6" s="11"/>
      <c r="E6" s="11"/>
      <c r="F6" s="11"/>
      <c r="G6" s="11"/>
      <c r="H6" s="11"/>
      <c r="I6" s="11"/>
      <c r="J6" s="6"/>
      <c r="K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68.25" customHeight="1">
      <c r="A7" s="76" t="s">
        <v>77</v>
      </c>
      <c r="B7" s="76"/>
      <c r="C7" s="76"/>
      <c r="D7" s="76"/>
      <c r="E7" s="76"/>
      <c r="F7" s="76"/>
      <c r="G7" s="76"/>
      <c r="H7" s="76"/>
      <c r="I7" s="76"/>
      <c r="J7" s="12"/>
      <c r="K7" s="12"/>
      <c r="L7" s="12"/>
    </row>
    <row r="8" spans="1:31" ht="18.75">
      <c r="A8" s="1"/>
      <c r="B8" s="13"/>
      <c r="C8" s="14"/>
      <c r="D8" s="14"/>
      <c r="E8" s="15"/>
      <c r="F8" s="13"/>
      <c r="G8" s="1"/>
      <c r="H8" s="1"/>
      <c r="I8" s="2" t="s">
        <v>59</v>
      </c>
      <c r="J8" s="1"/>
    </row>
    <row r="10" spans="1:31" s="66" customFormat="1" ht="15.75">
      <c r="A10" s="62" t="s">
        <v>65</v>
      </c>
      <c r="B10" s="63" t="s">
        <v>66</v>
      </c>
      <c r="C10" s="64" t="s">
        <v>54</v>
      </c>
      <c r="D10" s="64" t="s">
        <v>55</v>
      </c>
      <c r="E10" s="65" t="s">
        <v>57</v>
      </c>
      <c r="F10" s="63" t="s">
        <v>56</v>
      </c>
      <c r="G10" s="62">
        <v>2023</v>
      </c>
      <c r="H10" s="62">
        <v>2024</v>
      </c>
      <c r="I10" s="62">
        <v>2025</v>
      </c>
    </row>
    <row r="11" spans="1:31" ht="16.5" thickBot="1">
      <c r="A11" s="28" t="s">
        <v>33</v>
      </c>
      <c r="B11" s="49"/>
      <c r="C11" s="29"/>
      <c r="D11" s="29"/>
      <c r="E11" s="30" t="s">
        <v>34</v>
      </c>
      <c r="F11" s="31"/>
      <c r="G11" s="32" t="s">
        <v>35</v>
      </c>
      <c r="H11" s="32" t="s">
        <v>36</v>
      </c>
      <c r="I11" s="32" t="s">
        <v>37</v>
      </c>
    </row>
    <row r="12" spans="1:31" s="18" customFormat="1" ht="37.5" customHeight="1">
      <c r="A12" s="33" t="s">
        <v>11</v>
      </c>
      <c r="B12" s="51">
        <v>0</v>
      </c>
      <c r="C12" s="34">
        <v>1</v>
      </c>
      <c r="D12" s="34">
        <v>0</v>
      </c>
      <c r="E12" s="35">
        <v>0</v>
      </c>
      <c r="F12" s="36">
        <v>0</v>
      </c>
      <c r="G12" s="37">
        <f>G13+G21+G44+G38</f>
        <v>3229983</v>
      </c>
      <c r="H12" s="37">
        <f t="shared" ref="H12:I12" si="0">H13+H21+H44+H38</f>
        <v>3126900</v>
      </c>
      <c r="I12" s="37">
        <f t="shared" si="0"/>
        <v>3163300</v>
      </c>
    </row>
    <row r="13" spans="1:31" ht="31.5">
      <c r="A13" s="38" t="s">
        <v>38</v>
      </c>
      <c r="B13" s="55">
        <v>0</v>
      </c>
      <c r="C13" s="39">
        <v>1</v>
      </c>
      <c r="D13" s="39">
        <v>2</v>
      </c>
      <c r="E13" s="40">
        <v>0</v>
      </c>
      <c r="F13" s="41">
        <v>0</v>
      </c>
      <c r="G13" s="42">
        <f>G14</f>
        <v>900800</v>
      </c>
      <c r="H13" s="42">
        <f t="shared" ref="H13:I17" si="1">H14</f>
        <v>900800</v>
      </c>
      <c r="I13" s="42">
        <f t="shared" si="1"/>
        <v>900800</v>
      </c>
    </row>
    <row r="14" spans="1:31" ht="63">
      <c r="A14" s="38" t="s">
        <v>63</v>
      </c>
      <c r="B14" s="55">
        <v>0</v>
      </c>
      <c r="C14" s="39">
        <v>1</v>
      </c>
      <c r="D14" s="39">
        <v>2</v>
      </c>
      <c r="E14" s="40">
        <v>5300000000</v>
      </c>
      <c r="F14" s="41">
        <v>0</v>
      </c>
      <c r="G14" s="43">
        <f>G15</f>
        <v>900800</v>
      </c>
      <c r="H14" s="43">
        <f t="shared" si="1"/>
        <v>900800</v>
      </c>
      <c r="I14" s="43">
        <f t="shared" si="1"/>
        <v>900800</v>
      </c>
    </row>
    <row r="15" spans="1:31" ht="75" customHeight="1">
      <c r="A15" s="38" t="s">
        <v>7</v>
      </c>
      <c r="B15" s="55">
        <v>0</v>
      </c>
      <c r="C15" s="39">
        <v>1</v>
      </c>
      <c r="D15" s="39">
        <v>2</v>
      </c>
      <c r="E15" s="40">
        <v>5310000000</v>
      </c>
      <c r="F15" s="41">
        <v>0</v>
      </c>
      <c r="G15" s="43">
        <f>G16</f>
        <v>900800</v>
      </c>
      <c r="H15" s="43">
        <f t="shared" si="1"/>
        <v>900800</v>
      </c>
      <c r="I15" s="43">
        <f t="shared" si="1"/>
        <v>900800</v>
      </c>
    </row>
    <row r="16" spans="1:31" ht="37.5" customHeight="1">
      <c r="A16" s="38" t="s">
        <v>3</v>
      </c>
      <c r="B16" s="55">
        <v>0</v>
      </c>
      <c r="C16" s="39">
        <v>1</v>
      </c>
      <c r="D16" s="39">
        <v>2</v>
      </c>
      <c r="E16" s="40">
        <v>5310010010</v>
      </c>
      <c r="F16" s="41">
        <v>0</v>
      </c>
      <c r="G16" s="43">
        <f>G17</f>
        <v>900800</v>
      </c>
      <c r="H16" s="43">
        <f t="shared" si="1"/>
        <v>900800</v>
      </c>
      <c r="I16" s="43">
        <f t="shared" si="1"/>
        <v>900800</v>
      </c>
    </row>
    <row r="17" spans="1:9" ht="63">
      <c r="A17" s="38" t="s">
        <v>39</v>
      </c>
      <c r="B17" s="55">
        <v>0</v>
      </c>
      <c r="C17" s="39">
        <v>1</v>
      </c>
      <c r="D17" s="39">
        <v>2</v>
      </c>
      <c r="E17" s="40">
        <v>5310010010</v>
      </c>
      <c r="F17" s="41">
        <v>100</v>
      </c>
      <c r="G17" s="43">
        <f>G18</f>
        <v>900800</v>
      </c>
      <c r="H17" s="43">
        <f t="shared" si="1"/>
        <v>900800</v>
      </c>
      <c r="I17" s="43">
        <f t="shared" si="1"/>
        <v>900800</v>
      </c>
    </row>
    <row r="18" spans="1:9" ht="31.5">
      <c r="A18" s="38" t="s">
        <v>12</v>
      </c>
      <c r="B18" s="55">
        <v>0</v>
      </c>
      <c r="C18" s="39">
        <v>1</v>
      </c>
      <c r="D18" s="39">
        <v>2</v>
      </c>
      <c r="E18" s="40">
        <v>5310010010</v>
      </c>
      <c r="F18" s="41">
        <v>120</v>
      </c>
      <c r="G18" s="43">
        <f>G19+G20</f>
        <v>900800</v>
      </c>
      <c r="H18" s="43">
        <f t="shared" ref="H18:I18" si="2">H19+H20</f>
        <v>900800</v>
      </c>
      <c r="I18" s="43">
        <f t="shared" si="2"/>
        <v>900800</v>
      </c>
    </row>
    <row r="19" spans="1:9" ht="15.75">
      <c r="A19" s="38" t="s">
        <v>5</v>
      </c>
      <c r="B19" s="55">
        <v>122</v>
      </c>
      <c r="C19" s="39">
        <v>1</v>
      </c>
      <c r="D19" s="39">
        <v>2</v>
      </c>
      <c r="E19" s="40">
        <v>5310010010</v>
      </c>
      <c r="F19" s="41">
        <v>121</v>
      </c>
      <c r="G19" s="43">
        <f>[1]Бюджет!$F$19</f>
        <v>700800</v>
      </c>
      <c r="H19" s="43">
        <f>[1]Бюджет!$F$19</f>
        <v>700800</v>
      </c>
      <c r="I19" s="43">
        <f>[1]Бюджет!$F$19</f>
        <v>700800</v>
      </c>
    </row>
    <row r="20" spans="1:9" ht="47.25">
      <c r="A20" s="38" t="s">
        <v>6</v>
      </c>
      <c r="B20" s="55">
        <v>122</v>
      </c>
      <c r="C20" s="39">
        <v>1</v>
      </c>
      <c r="D20" s="39">
        <v>2</v>
      </c>
      <c r="E20" s="40">
        <v>5310010010</v>
      </c>
      <c r="F20" s="41">
        <v>129</v>
      </c>
      <c r="G20" s="43">
        <f>[1]Бюджет!$F$20</f>
        <v>200000</v>
      </c>
      <c r="H20" s="43">
        <f>[1]Бюджет!$G$20</f>
        <v>200000</v>
      </c>
      <c r="I20" s="43">
        <f>[1]Бюджет!$H$20</f>
        <v>200000</v>
      </c>
    </row>
    <row r="21" spans="1:9" ht="47.25">
      <c r="A21" s="38" t="s">
        <v>13</v>
      </c>
      <c r="B21" s="55">
        <v>0</v>
      </c>
      <c r="C21" s="39">
        <v>1</v>
      </c>
      <c r="D21" s="39">
        <v>4</v>
      </c>
      <c r="E21" s="40">
        <v>0</v>
      </c>
      <c r="F21" s="41">
        <v>0</v>
      </c>
      <c r="G21" s="43">
        <f>G22</f>
        <v>2291248.5</v>
      </c>
      <c r="H21" s="43">
        <f t="shared" ref="H21:I23" si="3">H22</f>
        <v>2190300</v>
      </c>
      <c r="I21" s="43">
        <f t="shared" si="3"/>
        <v>2226700</v>
      </c>
    </row>
    <row r="22" spans="1:9" ht="63">
      <c r="A22" s="38" t="s">
        <v>63</v>
      </c>
      <c r="B22" s="55">
        <v>0</v>
      </c>
      <c r="C22" s="39">
        <v>1</v>
      </c>
      <c r="D22" s="39">
        <v>4</v>
      </c>
      <c r="E22" s="40">
        <v>5300000000</v>
      </c>
      <c r="F22" s="44">
        <v>0</v>
      </c>
      <c r="G22" s="43">
        <f>G23</f>
        <v>2291248.5</v>
      </c>
      <c r="H22" s="43">
        <f t="shared" si="3"/>
        <v>2190300</v>
      </c>
      <c r="I22" s="43">
        <f t="shared" si="3"/>
        <v>2226700</v>
      </c>
    </row>
    <row r="23" spans="1:9" ht="75" customHeight="1">
      <c r="A23" s="38" t="s">
        <v>7</v>
      </c>
      <c r="B23" s="55">
        <v>0</v>
      </c>
      <c r="C23" s="39">
        <v>1</v>
      </c>
      <c r="D23" s="39">
        <v>4</v>
      </c>
      <c r="E23" s="40">
        <v>5310000000</v>
      </c>
      <c r="F23" s="41">
        <v>0</v>
      </c>
      <c r="G23" s="43">
        <f>G24</f>
        <v>2291248.5</v>
      </c>
      <c r="H23" s="43">
        <f t="shared" si="3"/>
        <v>2190300</v>
      </c>
      <c r="I23" s="43">
        <f t="shared" si="3"/>
        <v>2226700</v>
      </c>
    </row>
    <row r="24" spans="1:9" ht="37.5" customHeight="1">
      <c r="A24" s="38" t="s">
        <v>28</v>
      </c>
      <c r="B24" s="55">
        <v>0</v>
      </c>
      <c r="C24" s="39">
        <v>1</v>
      </c>
      <c r="D24" s="39">
        <v>4</v>
      </c>
      <c r="E24" s="40">
        <v>5310010020</v>
      </c>
      <c r="F24" s="41">
        <v>0</v>
      </c>
      <c r="G24" s="43">
        <f>G25+G29+G32+G34</f>
        <v>2291248.5</v>
      </c>
      <c r="H24" s="43">
        <f>H25+H29+H32+H34</f>
        <v>2190300</v>
      </c>
      <c r="I24" s="43">
        <f>I25+I29+I32+I34</f>
        <v>2226700</v>
      </c>
    </row>
    <row r="25" spans="1:9" ht="63">
      <c r="A25" s="38" t="s">
        <v>39</v>
      </c>
      <c r="B25" s="55">
        <v>0</v>
      </c>
      <c r="C25" s="39">
        <v>1</v>
      </c>
      <c r="D25" s="39">
        <v>4</v>
      </c>
      <c r="E25" s="40">
        <v>5310010020</v>
      </c>
      <c r="F25" s="41">
        <v>100</v>
      </c>
      <c r="G25" s="45">
        <f>G26</f>
        <v>2149200</v>
      </c>
      <c r="H25" s="45">
        <f t="shared" ref="H25:I25" si="4">H26</f>
        <v>2103200</v>
      </c>
      <c r="I25" s="45">
        <f t="shared" si="4"/>
        <v>2103200</v>
      </c>
    </row>
    <row r="26" spans="1:9" ht="31.5">
      <c r="A26" s="38" t="s">
        <v>12</v>
      </c>
      <c r="B26" s="55">
        <v>0</v>
      </c>
      <c r="C26" s="39">
        <v>1</v>
      </c>
      <c r="D26" s="39">
        <v>4</v>
      </c>
      <c r="E26" s="40">
        <v>5310010020</v>
      </c>
      <c r="F26" s="41">
        <v>120</v>
      </c>
      <c r="G26" s="43">
        <f>G27+G28</f>
        <v>2149200</v>
      </c>
      <c r="H26" s="43">
        <f t="shared" ref="H26:I26" si="5">H27+H28</f>
        <v>2103200</v>
      </c>
      <c r="I26" s="43">
        <f t="shared" si="5"/>
        <v>2103200</v>
      </c>
    </row>
    <row r="27" spans="1:9" ht="15.75">
      <c r="A27" s="38" t="s">
        <v>5</v>
      </c>
      <c r="B27" s="55">
        <v>122</v>
      </c>
      <c r="C27" s="39">
        <v>1</v>
      </c>
      <c r="D27" s="39">
        <v>4</v>
      </c>
      <c r="E27" s="40">
        <v>5310010020</v>
      </c>
      <c r="F27" s="41">
        <v>121</v>
      </c>
      <c r="G27" s="43">
        <f>[1]Бюджет!$F$27</f>
        <v>1653200</v>
      </c>
      <c r="H27" s="43">
        <f>[1]Бюджет!$F$27</f>
        <v>1653200</v>
      </c>
      <c r="I27" s="43">
        <f>[1]Бюджет!$F$27</f>
        <v>1653200</v>
      </c>
    </row>
    <row r="28" spans="1:9" ht="47.25">
      <c r="A28" s="38" t="s">
        <v>6</v>
      </c>
      <c r="B28" s="55">
        <v>122</v>
      </c>
      <c r="C28" s="39">
        <v>1</v>
      </c>
      <c r="D28" s="39">
        <v>4</v>
      </c>
      <c r="E28" s="40">
        <v>5310010020</v>
      </c>
      <c r="F28" s="41">
        <v>129</v>
      </c>
      <c r="G28" s="43">
        <v>496000</v>
      </c>
      <c r="H28" s="43">
        <f>[1]Бюджет!$G$28</f>
        <v>450000</v>
      </c>
      <c r="I28" s="43">
        <f>[1]Бюджет!$H$28</f>
        <v>450000</v>
      </c>
    </row>
    <row r="29" spans="1:9" ht="31.5">
      <c r="A29" s="38" t="s">
        <v>40</v>
      </c>
      <c r="B29" s="55">
        <v>0</v>
      </c>
      <c r="C29" s="39">
        <v>1</v>
      </c>
      <c r="D29" s="39">
        <v>4</v>
      </c>
      <c r="E29" s="40">
        <v>5310010020</v>
      </c>
      <c r="F29" s="41">
        <v>200</v>
      </c>
      <c r="G29" s="43">
        <f>G30</f>
        <v>54948.5</v>
      </c>
      <c r="H29" s="43">
        <f t="shared" ref="H29:I30" si="6">H30</f>
        <v>0</v>
      </c>
      <c r="I29" s="43">
        <f t="shared" si="6"/>
        <v>36400</v>
      </c>
    </row>
    <row r="30" spans="1:9" ht="56.25" customHeight="1">
      <c r="A30" s="38" t="s">
        <v>14</v>
      </c>
      <c r="B30" s="55">
        <v>0</v>
      </c>
      <c r="C30" s="39">
        <v>1</v>
      </c>
      <c r="D30" s="39">
        <v>4</v>
      </c>
      <c r="E30" s="40">
        <v>5310010020</v>
      </c>
      <c r="F30" s="41">
        <v>240</v>
      </c>
      <c r="G30" s="43">
        <f>G31</f>
        <v>54948.5</v>
      </c>
      <c r="H30" s="43">
        <f>H31</f>
        <v>0</v>
      </c>
      <c r="I30" s="43">
        <f t="shared" si="6"/>
        <v>36400</v>
      </c>
    </row>
    <row r="31" spans="1:9" ht="37.5" customHeight="1">
      <c r="A31" s="38" t="s">
        <v>41</v>
      </c>
      <c r="B31" s="55">
        <v>122</v>
      </c>
      <c r="C31" s="39">
        <v>1</v>
      </c>
      <c r="D31" s="39">
        <v>4</v>
      </c>
      <c r="E31" s="40">
        <v>5310010020</v>
      </c>
      <c r="F31" s="41">
        <v>244</v>
      </c>
      <c r="G31" s="43">
        <v>54948.5</v>
      </c>
      <c r="H31" s="43">
        <v>0</v>
      </c>
      <c r="I31" s="43">
        <v>36400</v>
      </c>
    </row>
    <row r="32" spans="1:9" ht="37.5" customHeight="1">
      <c r="A32" s="38" t="s">
        <v>42</v>
      </c>
      <c r="B32" s="55">
        <v>0</v>
      </c>
      <c r="C32" s="39">
        <v>1</v>
      </c>
      <c r="D32" s="39">
        <v>4</v>
      </c>
      <c r="E32" s="40">
        <v>5310010020</v>
      </c>
      <c r="F32" s="41">
        <v>500</v>
      </c>
      <c r="G32" s="43">
        <f>G33</f>
        <v>81100</v>
      </c>
      <c r="H32" s="43">
        <f t="shared" ref="H32:I32" si="7">H33</f>
        <v>81100</v>
      </c>
      <c r="I32" s="43">
        <f t="shared" si="7"/>
        <v>81100</v>
      </c>
    </row>
    <row r="33" spans="1:9" ht="37.5" customHeight="1">
      <c r="A33" s="38" t="s">
        <v>15</v>
      </c>
      <c r="B33" s="55">
        <v>122</v>
      </c>
      <c r="C33" s="39">
        <v>1</v>
      </c>
      <c r="D33" s="39">
        <v>4</v>
      </c>
      <c r="E33" s="40">
        <v>5310010020</v>
      </c>
      <c r="F33" s="41">
        <v>540</v>
      </c>
      <c r="G33" s="43">
        <v>81100</v>
      </c>
      <c r="H33" s="43">
        <v>81100</v>
      </c>
      <c r="I33" s="43">
        <v>81100</v>
      </c>
    </row>
    <row r="34" spans="1:9" ht="37.5" customHeight="1">
      <c r="A34" s="38" t="s">
        <v>43</v>
      </c>
      <c r="B34" s="55">
        <v>0</v>
      </c>
      <c r="C34" s="39">
        <v>1</v>
      </c>
      <c r="D34" s="39">
        <v>4</v>
      </c>
      <c r="E34" s="40">
        <v>5310010020</v>
      </c>
      <c r="F34" s="41">
        <v>800</v>
      </c>
      <c r="G34" s="43">
        <f>G35</f>
        <v>6000</v>
      </c>
      <c r="H34" s="43">
        <f t="shared" ref="H34:I34" si="8">H35</f>
        <v>6000</v>
      </c>
      <c r="I34" s="43">
        <f t="shared" si="8"/>
        <v>6000</v>
      </c>
    </row>
    <row r="35" spans="1:9" ht="37.5" customHeight="1">
      <c r="A35" s="38" t="s">
        <v>44</v>
      </c>
      <c r="B35" s="55">
        <v>0</v>
      </c>
      <c r="C35" s="39">
        <v>1</v>
      </c>
      <c r="D35" s="39">
        <v>4</v>
      </c>
      <c r="E35" s="40">
        <v>5310010020</v>
      </c>
      <c r="F35" s="41">
        <v>850</v>
      </c>
      <c r="G35" s="43">
        <f>G36+G37</f>
        <v>6000</v>
      </c>
      <c r="H35" s="43">
        <f t="shared" ref="H35:I35" si="9">H36+H37</f>
        <v>6000</v>
      </c>
      <c r="I35" s="43">
        <f t="shared" si="9"/>
        <v>6000</v>
      </c>
    </row>
    <row r="36" spans="1:9" ht="15.75">
      <c r="A36" s="38" t="s">
        <v>45</v>
      </c>
      <c r="B36" s="55">
        <v>122</v>
      </c>
      <c r="C36" s="39">
        <v>1</v>
      </c>
      <c r="D36" s="39">
        <v>4</v>
      </c>
      <c r="E36" s="40">
        <v>5310010020</v>
      </c>
      <c r="F36" s="41">
        <v>851</v>
      </c>
      <c r="G36" s="43">
        <f>[1]Бюджет!$F$36</f>
        <v>3000</v>
      </c>
      <c r="H36" s="43">
        <f>[1]Бюджет!$G$36</f>
        <v>3000</v>
      </c>
      <c r="I36" s="43">
        <f>[1]Бюджет!$H$36</f>
        <v>3000</v>
      </c>
    </row>
    <row r="37" spans="1:9" ht="37.5" customHeight="1">
      <c r="A37" s="38" t="s">
        <v>16</v>
      </c>
      <c r="B37" s="55">
        <v>122</v>
      </c>
      <c r="C37" s="39">
        <v>1</v>
      </c>
      <c r="D37" s="39">
        <v>4</v>
      </c>
      <c r="E37" s="40">
        <v>5310010020</v>
      </c>
      <c r="F37" s="41">
        <v>853</v>
      </c>
      <c r="G37" s="43">
        <f>[1]Бюджет!$F$37</f>
        <v>3000</v>
      </c>
      <c r="H37" s="43">
        <f>[1]Бюджет!$G$37</f>
        <v>3000</v>
      </c>
      <c r="I37" s="43">
        <f>[1]Бюджет!$H$37</f>
        <v>3000</v>
      </c>
    </row>
    <row r="38" spans="1:9" ht="47.25">
      <c r="A38" s="38" t="s">
        <v>46</v>
      </c>
      <c r="B38" s="55">
        <v>0</v>
      </c>
      <c r="C38" s="39">
        <v>1</v>
      </c>
      <c r="D38" s="39">
        <v>6</v>
      </c>
      <c r="E38" s="40">
        <v>0</v>
      </c>
      <c r="F38" s="41">
        <v>0</v>
      </c>
      <c r="G38" s="43">
        <f>G39</f>
        <v>35800</v>
      </c>
      <c r="H38" s="43">
        <f t="shared" ref="H38:I42" si="10">H39</f>
        <v>35800</v>
      </c>
      <c r="I38" s="43">
        <f t="shared" si="10"/>
        <v>35800</v>
      </c>
    </row>
    <row r="39" spans="1:9" ht="63">
      <c r="A39" s="38" t="s">
        <v>63</v>
      </c>
      <c r="B39" s="55">
        <v>0</v>
      </c>
      <c r="C39" s="39">
        <v>1</v>
      </c>
      <c r="D39" s="39">
        <v>6</v>
      </c>
      <c r="E39" s="40">
        <v>5300000000</v>
      </c>
      <c r="F39" s="41">
        <v>0</v>
      </c>
      <c r="G39" s="43">
        <f>G40</f>
        <v>35800</v>
      </c>
      <c r="H39" s="43">
        <f t="shared" si="10"/>
        <v>35800</v>
      </c>
      <c r="I39" s="43">
        <f t="shared" si="10"/>
        <v>35800</v>
      </c>
    </row>
    <row r="40" spans="1:9" ht="75" customHeight="1">
      <c r="A40" s="38" t="s">
        <v>7</v>
      </c>
      <c r="B40" s="55">
        <v>0</v>
      </c>
      <c r="C40" s="39">
        <v>1</v>
      </c>
      <c r="D40" s="39">
        <v>6</v>
      </c>
      <c r="E40" s="40">
        <v>5310000000</v>
      </c>
      <c r="F40" s="41">
        <v>0</v>
      </c>
      <c r="G40" s="43">
        <f>G41</f>
        <v>35800</v>
      </c>
      <c r="H40" s="43">
        <f t="shared" si="10"/>
        <v>35800</v>
      </c>
      <c r="I40" s="43">
        <f t="shared" si="10"/>
        <v>35800</v>
      </c>
    </row>
    <row r="41" spans="1:9" ht="47.25">
      <c r="A41" s="38" t="s">
        <v>47</v>
      </c>
      <c r="B41" s="55">
        <v>0</v>
      </c>
      <c r="C41" s="39">
        <v>1</v>
      </c>
      <c r="D41" s="39">
        <v>6</v>
      </c>
      <c r="E41" s="40">
        <v>5310010080</v>
      </c>
      <c r="F41" s="41">
        <v>0</v>
      </c>
      <c r="G41" s="43">
        <f>G42</f>
        <v>35800</v>
      </c>
      <c r="H41" s="43">
        <f t="shared" si="10"/>
        <v>35800</v>
      </c>
      <c r="I41" s="43">
        <f t="shared" si="10"/>
        <v>35800</v>
      </c>
    </row>
    <row r="42" spans="1:9" ht="37.5" customHeight="1">
      <c r="A42" s="38" t="s">
        <v>42</v>
      </c>
      <c r="B42" s="55">
        <v>0</v>
      </c>
      <c r="C42" s="39">
        <v>1</v>
      </c>
      <c r="D42" s="39">
        <v>6</v>
      </c>
      <c r="E42" s="40">
        <v>5310010080</v>
      </c>
      <c r="F42" s="41">
        <v>500</v>
      </c>
      <c r="G42" s="43">
        <f>G43</f>
        <v>35800</v>
      </c>
      <c r="H42" s="43">
        <f t="shared" si="10"/>
        <v>35800</v>
      </c>
      <c r="I42" s="43">
        <f t="shared" si="10"/>
        <v>35800</v>
      </c>
    </row>
    <row r="43" spans="1:9" ht="37.5" customHeight="1">
      <c r="A43" s="38" t="s">
        <v>15</v>
      </c>
      <c r="B43" s="55">
        <v>122</v>
      </c>
      <c r="C43" s="39">
        <v>1</v>
      </c>
      <c r="D43" s="39">
        <v>6</v>
      </c>
      <c r="E43" s="40">
        <v>5310010080</v>
      </c>
      <c r="F43" s="41">
        <v>540</v>
      </c>
      <c r="G43" s="43">
        <v>35800</v>
      </c>
      <c r="H43" s="43">
        <v>35800</v>
      </c>
      <c r="I43" s="43">
        <v>35800</v>
      </c>
    </row>
    <row r="44" spans="1:9" s="67" customFormat="1" ht="15.75">
      <c r="A44" s="38" t="s">
        <v>68</v>
      </c>
      <c r="B44" s="55">
        <v>0</v>
      </c>
      <c r="C44" s="39">
        <v>1</v>
      </c>
      <c r="D44" s="39">
        <v>13</v>
      </c>
      <c r="E44" s="40">
        <v>0</v>
      </c>
      <c r="F44" s="41">
        <v>0</v>
      </c>
      <c r="G44" s="43">
        <f>G45</f>
        <v>2134.5</v>
      </c>
      <c r="H44" s="43">
        <f t="shared" ref="H44:I48" si="11">H45</f>
        <v>0</v>
      </c>
      <c r="I44" s="43">
        <f t="shared" si="11"/>
        <v>0</v>
      </c>
    </row>
    <row r="45" spans="1:9" ht="31.5">
      <c r="A45" s="38" t="s">
        <v>69</v>
      </c>
      <c r="B45" s="55">
        <v>0</v>
      </c>
      <c r="C45" s="39">
        <v>1</v>
      </c>
      <c r="D45" s="39">
        <v>13</v>
      </c>
      <c r="E45" s="40">
        <v>7700000000</v>
      </c>
      <c r="F45" s="41">
        <v>0</v>
      </c>
      <c r="G45" s="43">
        <f>G46</f>
        <v>2134.5</v>
      </c>
      <c r="H45" s="43">
        <f t="shared" si="11"/>
        <v>0</v>
      </c>
      <c r="I45" s="43">
        <f t="shared" si="11"/>
        <v>0</v>
      </c>
    </row>
    <row r="46" spans="1:9" ht="33" customHeight="1">
      <c r="A46" s="38" t="s">
        <v>70</v>
      </c>
      <c r="B46" s="55">
        <v>0</v>
      </c>
      <c r="C46" s="39">
        <v>1</v>
      </c>
      <c r="D46" s="39">
        <v>13</v>
      </c>
      <c r="E46" s="40">
        <v>7700000000</v>
      </c>
      <c r="F46" s="41">
        <v>0</v>
      </c>
      <c r="G46" s="43">
        <f>G47</f>
        <v>2134.5</v>
      </c>
      <c r="H46" s="43">
        <f t="shared" si="11"/>
        <v>0</v>
      </c>
      <c r="I46" s="43">
        <f t="shared" si="11"/>
        <v>0</v>
      </c>
    </row>
    <row r="47" spans="1:9" ht="15.75">
      <c r="A47" s="38" t="s">
        <v>43</v>
      </c>
      <c r="B47" s="55">
        <v>0</v>
      </c>
      <c r="C47" s="39">
        <v>1</v>
      </c>
      <c r="D47" s="39">
        <v>13</v>
      </c>
      <c r="E47" s="40">
        <v>7700095100</v>
      </c>
      <c r="F47" s="41">
        <v>800</v>
      </c>
      <c r="G47" s="43">
        <f>G48</f>
        <v>2134.5</v>
      </c>
      <c r="H47" s="43">
        <f t="shared" si="11"/>
        <v>0</v>
      </c>
      <c r="I47" s="43">
        <f t="shared" si="11"/>
        <v>0</v>
      </c>
    </row>
    <row r="48" spans="1:9" ht="37.5" customHeight="1">
      <c r="A48" s="38" t="s">
        <v>44</v>
      </c>
      <c r="B48" s="55">
        <v>0</v>
      </c>
      <c r="C48" s="39">
        <v>1</v>
      </c>
      <c r="D48" s="39">
        <v>13</v>
      </c>
      <c r="E48" s="40">
        <v>7700095100</v>
      </c>
      <c r="F48" s="41">
        <v>850</v>
      </c>
      <c r="G48" s="43">
        <f>G49</f>
        <v>2134.5</v>
      </c>
      <c r="H48" s="43">
        <f t="shared" si="11"/>
        <v>0</v>
      </c>
      <c r="I48" s="43">
        <f t="shared" si="11"/>
        <v>0</v>
      </c>
    </row>
    <row r="49" spans="1:9" ht="37.5" customHeight="1">
      <c r="A49" s="38" t="s">
        <v>16</v>
      </c>
      <c r="B49" s="55">
        <v>122</v>
      </c>
      <c r="C49" s="39">
        <v>1</v>
      </c>
      <c r="D49" s="39">
        <v>13</v>
      </c>
      <c r="E49" s="40">
        <v>7700095100</v>
      </c>
      <c r="F49" s="41">
        <v>853</v>
      </c>
      <c r="G49" s="43">
        <v>2134.5</v>
      </c>
      <c r="H49" s="43">
        <f>[1]Бюджет!$G$49</f>
        <v>0</v>
      </c>
      <c r="I49" s="43">
        <f>[1]Бюджет!$H$49</f>
        <v>0</v>
      </c>
    </row>
    <row r="50" spans="1:9" s="18" customFormat="1" ht="37.5" customHeight="1">
      <c r="A50" s="33" t="s">
        <v>17</v>
      </c>
      <c r="B50" s="55">
        <v>0</v>
      </c>
      <c r="C50" s="34">
        <v>2</v>
      </c>
      <c r="D50" s="34">
        <v>0</v>
      </c>
      <c r="E50" s="35">
        <v>0</v>
      </c>
      <c r="F50" s="36">
        <v>0</v>
      </c>
      <c r="G50" s="37">
        <f t="shared" ref="G50:I55" si="12">G51</f>
        <v>128500</v>
      </c>
      <c r="H50" s="37">
        <f t="shared" si="12"/>
        <v>134500</v>
      </c>
      <c r="I50" s="37">
        <f t="shared" si="12"/>
        <v>139400</v>
      </c>
    </row>
    <row r="51" spans="1:9" ht="37.5" customHeight="1">
      <c r="A51" s="38" t="s">
        <v>0</v>
      </c>
      <c r="B51" s="55">
        <v>0</v>
      </c>
      <c r="C51" s="39">
        <v>2</v>
      </c>
      <c r="D51" s="39">
        <v>3</v>
      </c>
      <c r="E51" s="40">
        <v>0</v>
      </c>
      <c r="F51" s="41">
        <v>0</v>
      </c>
      <c r="G51" s="43">
        <f t="shared" si="12"/>
        <v>128500</v>
      </c>
      <c r="H51" s="43">
        <f t="shared" si="12"/>
        <v>134500</v>
      </c>
      <c r="I51" s="43">
        <f t="shared" si="12"/>
        <v>139400</v>
      </c>
    </row>
    <row r="52" spans="1:9" ht="63">
      <c r="A52" s="38" t="s">
        <v>63</v>
      </c>
      <c r="B52" s="55">
        <v>0</v>
      </c>
      <c r="C52" s="39">
        <v>2</v>
      </c>
      <c r="D52" s="39">
        <v>3</v>
      </c>
      <c r="E52" s="46">
        <v>0</v>
      </c>
      <c r="F52" s="41">
        <v>0</v>
      </c>
      <c r="G52" s="43">
        <f t="shared" si="12"/>
        <v>128500</v>
      </c>
      <c r="H52" s="43">
        <f t="shared" si="12"/>
        <v>134500</v>
      </c>
      <c r="I52" s="43">
        <f t="shared" si="12"/>
        <v>139400</v>
      </c>
    </row>
    <row r="53" spans="1:9" ht="31.5">
      <c r="A53" s="38" t="s">
        <v>48</v>
      </c>
      <c r="B53" s="55">
        <v>0</v>
      </c>
      <c r="C53" s="39">
        <v>2</v>
      </c>
      <c r="D53" s="39">
        <v>3</v>
      </c>
      <c r="E53" s="46">
        <v>20000000</v>
      </c>
      <c r="F53" s="41">
        <v>0</v>
      </c>
      <c r="G53" s="43">
        <f t="shared" si="12"/>
        <v>128500</v>
      </c>
      <c r="H53" s="43">
        <f t="shared" si="12"/>
        <v>134500</v>
      </c>
      <c r="I53" s="43">
        <f t="shared" si="12"/>
        <v>139400</v>
      </c>
    </row>
    <row r="54" spans="1:9" ht="56.25" customHeight="1">
      <c r="A54" s="38" t="s">
        <v>53</v>
      </c>
      <c r="B54" s="55">
        <v>0</v>
      </c>
      <c r="C54" s="39">
        <v>2</v>
      </c>
      <c r="D54" s="39">
        <v>3</v>
      </c>
      <c r="E54" s="40">
        <v>5320051180</v>
      </c>
      <c r="F54" s="41">
        <v>0</v>
      </c>
      <c r="G54" s="43">
        <f t="shared" si="12"/>
        <v>128500</v>
      </c>
      <c r="H54" s="43">
        <f t="shared" si="12"/>
        <v>134500</v>
      </c>
      <c r="I54" s="43">
        <f t="shared" si="12"/>
        <v>139400</v>
      </c>
    </row>
    <row r="55" spans="1:9" ht="63">
      <c r="A55" s="38" t="s">
        <v>39</v>
      </c>
      <c r="B55" s="55">
        <v>0</v>
      </c>
      <c r="C55" s="39">
        <v>2</v>
      </c>
      <c r="D55" s="39">
        <v>3</v>
      </c>
      <c r="E55" s="40">
        <v>5320051180</v>
      </c>
      <c r="F55" s="41">
        <v>100</v>
      </c>
      <c r="G55" s="43">
        <f t="shared" si="12"/>
        <v>128500</v>
      </c>
      <c r="H55" s="43">
        <f t="shared" si="12"/>
        <v>134500</v>
      </c>
      <c r="I55" s="43">
        <f t="shared" si="12"/>
        <v>139400</v>
      </c>
    </row>
    <row r="56" spans="1:9" ht="31.5">
      <c r="A56" s="38" t="s">
        <v>12</v>
      </c>
      <c r="B56" s="55">
        <v>0</v>
      </c>
      <c r="C56" s="39">
        <v>2</v>
      </c>
      <c r="D56" s="39">
        <v>3</v>
      </c>
      <c r="E56" s="40">
        <v>5320051180</v>
      </c>
      <c r="F56" s="41">
        <v>120</v>
      </c>
      <c r="G56" s="43">
        <f>G57+G58</f>
        <v>128500</v>
      </c>
      <c r="H56" s="43">
        <f t="shared" ref="H56:I56" si="13">H57+H58</f>
        <v>134500</v>
      </c>
      <c r="I56" s="43">
        <f t="shared" si="13"/>
        <v>139400</v>
      </c>
    </row>
    <row r="57" spans="1:9" ht="15.75">
      <c r="A57" s="38" t="s">
        <v>5</v>
      </c>
      <c r="B57" s="55">
        <v>122</v>
      </c>
      <c r="C57" s="39">
        <v>2</v>
      </c>
      <c r="D57" s="39">
        <v>3</v>
      </c>
      <c r="E57" s="40">
        <v>5320051180</v>
      </c>
      <c r="F57" s="41">
        <v>121</v>
      </c>
      <c r="G57" s="43">
        <v>98500</v>
      </c>
      <c r="H57" s="43">
        <v>104500</v>
      </c>
      <c r="I57" s="43">
        <v>109400</v>
      </c>
    </row>
    <row r="58" spans="1:9" ht="47.25">
      <c r="A58" s="38" t="s">
        <v>6</v>
      </c>
      <c r="B58" s="55">
        <v>122</v>
      </c>
      <c r="C58" s="39">
        <v>2</v>
      </c>
      <c r="D58" s="39">
        <v>3</v>
      </c>
      <c r="E58" s="40">
        <v>5320051180</v>
      </c>
      <c r="F58" s="41">
        <v>129</v>
      </c>
      <c r="G58" s="43">
        <v>30000</v>
      </c>
      <c r="H58" s="43">
        <v>30000</v>
      </c>
      <c r="I58" s="43">
        <v>30000</v>
      </c>
    </row>
    <row r="59" spans="1:9" s="18" customFormat="1" ht="31.5">
      <c r="A59" s="33" t="s">
        <v>18</v>
      </c>
      <c r="B59" s="55">
        <v>0</v>
      </c>
      <c r="C59" s="34">
        <v>3</v>
      </c>
      <c r="D59" s="34">
        <v>0</v>
      </c>
      <c r="E59" s="35">
        <v>0</v>
      </c>
      <c r="F59" s="36">
        <v>0</v>
      </c>
      <c r="G59" s="37">
        <f t="shared" ref="G59:I65" si="14">G60</f>
        <v>100000</v>
      </c>
      <c r="H59" s="37">
        <f t="shared" si="14"/>
        <v>100000</v>
      </c>
      <c r="I59" s="37">
        <f t="shared" si="14"/>
        <v>100000</v>
      </c>
    </row>
    <row r="60" spans="1:9" ht="37.5" customHeight="1">
      <c r="A60" s="38" t="s">
        <v>1</v>
      </c>
      <c r="B60" s="55">
        <v>0</v>
      </c>
      <c r="C60" s="39">
        <v>3</v>
      </c>
      <c r="D60" s="39">
        <v>10</v>
      </c>
      <c r="E60" s="40">
        <v>0</v>
      </c>
      <c r="F60" s="41">
        <v>0</v>
      </c>
      <c r="G60" s="43">
        <f t="shared" si="14"/>
        <v>100000</v>
      </c>
      <c r="H60" s="43">
        <f t="shared" si="14"/>
        <v>100000</v>
      </c>
      <c r="I60" s="43">
        <f t="shared" si="14"/>
        <v>100000</v>
      </c>
    </row>
    <row r="61" spans="1:9" ht="63">
      <c r="A61" s="38" t="s">
        <v>63</v>
      </c>
      <c r="B61" s="55">
        <v>0</v>
      </c>
      <c r="C61" s="39">
        <v>3</v>
      </c>
      <c r="D61" s="39">
        <v>10</v>
      </c>
      <c r="E61" s="40">
        <v>5300000000</v>
      </c>
      <c r="F61" s="41">
        <v>0</v>
      </c>
      <c r="G61" s="43">
        <f t="shared" si="14"/>
        <v>100000</v>
      </c>
      <c r="H61" s="43">
        <f t="shared" si="14"/>
        <v>100000</v>
      </c>
      <c r="I61" s="43">
        <f t="shared" si="14"/>
        <v>100000</v>
      </c>
    </row>
    <row r="62" spans="1:9" ht="47.25">
      <c r="A62" s="38" t="s">
        <v>8</v>
      </c>
      <c r="B62" s="55">
        <v>0</v>
      </c>
      <c r="C62" s="39">
        <v>3</v>
      </c>
      <c r="D62" s="39">
        <v>10</v>
      </c>
      <c r="E62" s="40">
        <v>5330000000</v>
      </c>
      <c r="F62" s="41">
        <v>0</v>
      </c>
      <c r="G62" s="43">
        <f t="shared" si="14"/>
        <v>100000</v>
      </c>
      <c r="H62" s="43">
        <f t="shared" si="14"/>
        <v>100000</v>
      </c>
      <c r="I62" s="43">
        <f t="shared" si="14"/>
        <v>100000</v>
      </c>
    </row>
    <row r="63" spans="1:9" ht="75" customHeight="1">
      <c r="A63" s="38" t="s">
        <v>29</v>
      </c>
      <c r="B63" s="55">
        <v>0</v>
      </c>
      <c r="C63" s="39">
        <v>3</v>
      </c>
      <c r="D63" s="39">
        <v>10</v>
      </c>
      <c r="E63" s="40">
        <v>5330095020</v>
      </c>
      <c r="F63" s="41">
        <v>0</v>
      </c>
      <c r="G63" s="43">
        <f t="shared" si="14"/>
        <v>100000</v>
      </c>
      <c r="H63" s="43">
        <f t="shared" si="14"/>
        <v>100000</v>
      </c>
      <c r="I63" s="43">
        <f t="shared" si="14"/>
        <v>100000</v>
      </c>
    </row>
    <row r="64" spans="1:9" ht="31.5">
      <c r="A64" s="38" t="s">
        <v>40</v>
      </c>
      <c r="B64" s="55">
        <v>0</v>
      </c>
      <c r="C64" s="39">
        <v>3</v>
      </c>
      <c r="D64" s="39">
        <v>10</v>
      </c>
      <c r="E64" s="40">
        <v>5330095020</v>
      </c>
      <c r="F64" s="41">
        <v>200</v>
      </c>
      <c r="G64" s="43">
        <f t="shared" si="14"/>
        <v>100000</v>
      </c>
      <c r="H64" s="43">
        <f t="shared" si="14"/>
        <v>100000</v>
      </c>
      <c r="I64" s="43">
        <f t="shared" si="14"/>
        <v>100000</v>
      </c>
    </row>
    <row r="65" spans="1:9" ht="56.25" customHeight="1">
      <c r="A65" s="38" t="s">
        <v>14</v>
      </c>
      <c r="B65" s="55">
        <v>0</v>
      </c>
      <c r="C65" s="39">
        <v>3</v>
      </c>
      <c r="D65" s="39">
        <v>10</v>
      </c>
      <c r="E65" s="40">
        <v>5330095020</v>
      </c>
      <c r="F65" s="41">
        <v>240</v>
      </c>
      <c r="G65" s="43">
        <f t="shared" si="14"/>
        <v>100000</v>
      </c>
      <c r="H65" s="43">
        <f t="shared" si="14"/>
        <v>100000</v>
      </c>
      <c r="I65" s="43">
        <f t="shared" si="14"/>
        <v>100000</v>
      </c>
    </row>
    <row r="66" spans="1:9" ht="37.5" customHeight="1">
      <c r="A66" s="38" t="s">
        <v>41</v>
      </c>
      <c r="B66" s="55">
        <v>122</v>
      </c>
      <c r="C66" s="39">
        <v>3</v>
      </c>
      <c r="D66" s="39">
        <v>10</v>
      </c>
      <c r="E66" s="40">
        <v>5330095020</v>
      </c>
      <c r="F66" s="41">
        <v>244</v>
      </c>
      <c r="G66" s="43">
        <f>[1]Бюджет!$F$66</f>
        <v>100000</v>
      </c>
      <c r="H66" s="43">
        <f>[1]Бюджет!$G$66</f>
        <v>100000</v>
      </c>
      <c r="I66" s="43">
        <f>[1]Бюджет!$H$66</f>
        <v>100000</v>
      </c>
    </row>
    <row r="67" spans="1:9" s="18" customFormat="1" ht="37.5" customHeight="1">
      <c r="A67" s="33" t="s">
        <v>19</v>
      </c>
      <c r="B67" s="55">
        <v>0</v>
      </c>
      <c r="C67" s="34">
        <v>4</v>
      </c>
      <c r="D67" s="34">
        <v>0</v>
      </c>
      <c r="E67" s="35">
        <v>0</v>
      </c>
      <c r="F67" s="36">
        <v>0</v>
      </c>
      <c r="G67" s="37">
        <f>G68+G76</f>
        <v>1607000</v>
      </c>
      <c r="H67" s="37">
        <f t="shared" ref="H67:I67" si="15">H68+H76</f>
        <v>1689000</v>
      </c>
      <c r="I67" s="37">
        <f t="shared" si="15"/>
        <v>1769000</v>
      </c>
    </row>
    <row r="68" spans="1:9" ht="37.5" customHeight="1">
      <c r="A68" s="38" t="s">
        <v>20</v>
      </c>
      <c r="B68" s="55">
        <v>0</v>
      </c>
      <c r="C68" s="39">
        <v>4</v>
      </c>
      <c r="D68" s="39">
        <v>9</v>
      </c>
      <c r="E68" s="40">
        <v>0</v>
      </c>
      <c r="F68" s="41">
        <v>0</v>
      </c>
      <c r="G68" s="43">
        <f>G69</f>
        <v>1607000</v>
      </c>
      <c r="H68" s="43">
        <f>H69</f>
        <v>1689000</v>
      </c>
      <c r="I68" s="43">
        <f>I69</f>
        <v>1769000</v>
      </c>
    </row>
    <row r="69" spans="1:9" ht="63">
      <c r="A69" s="38" t="s">
        <v>63</v>
      </c>
      <c r="B69" s="55">
        <v>0</v>
      </c>
      <c r="C69" s="39">
        <v>4</v>
      </c>
      <c r="D69" s="39">
        <v>9</v>
      </c>
      <c r="E69" s="40">
        <v>5300000000</v>
      </c>
      <c r="F69" s="41">
        <v>0</v>
      </c>
      <c r="G69" s="43">
        <f t="shared" ref="G69:I72" si="16">G70</f>
        <v>1607000</v>
      </c>
      <c r="H69" s="43">
        <f t="shared" si="16"/>
        <v>1689000</v>
      </c>
      <c r="I69" s="43">
        <f t="shared" si="16"/>
        <v>1769000</v>
      </c>
    </row>
    <row r="70" spans="1:9" ht="31.5">
      <c r="A70" s="38" t="s">
        <v>9</v>
      </c>
      <c r="B70" s="55">
        <v>0</v>
      </c>
      <c r="C70" s="39">
        <v>4</v>
      </c>
      <c r="D70" s="39">
        <v>9</v>
      </c>
      <c r="E70" s="40">
        <v>5340000000</v>
      </c>
      <c r="F70" s="41">
        <v>0</v>
      </c>
      <c r="G70" s="43">
        <f t="shared" si="16"/>
        <v>1607000</v>
      </c>
      <c r="H70" s="43">
        <f t="shared" si="16"/>
        <v>1689000</v>
      </c>
      <c r="I70" s="43">
        <f t="shared" si="16"/>
        <v>1769000</v>
      </c>
    </row>
    <row r="71" spans="1:9" ht="31.5">
      <c r="A71" s="38" t="s">
        <v>30</v>
      </c>
      <c r="B71" s="55">
        <v>0</v>
      </c>
      <c r="C71" s="39">
        <v>4</v>
      </c>
      <c r="D71" s="39">
        <v>9</v>
      </c>
      <c r="E71" s="40">
        <v>5340095280</v>
      </c>
      <c r="F71" s="41">
        <v>0</v>
      </c>
      <c r="G71" s="43">
        <f t="shared" si="16"/>
        <v>1607000</v>
      </c>
      <c r="H71" s="43">
        <f t="shared" si="16"/>
        <v>1689000</v>
      </c>
      <c r="I71" s="43">
        <f t="shared" si="16"/>
        <v>1769000</v>
      </c>
    </row>
    <row r="72" spans="1:9" ht="31.5">
      <c r="A72" s="38" t="s">
        <v>40</v>
      </c>
      <c r="B72" s="55">
        <v>0</v>
      </c>
      <c r="C72" s="39">
        <v>4</v>
      </c>
      <c r="D72" s="39">
        <v>9</v>
      </c>
      <c r="E72" s="40">
        <v>5340095280</v>
      </c>
      <c r="F72" s="41">
        <v>200</v>
      </c>
      <c r="G72" s="43">
        <f t="shared" si="16"/>
        <v>1607000</v>
      </c>
      <c r="H72" s="43">
        <f t="shared" si="16"/>
        <v>1689000</v>
      </c>
      <c r="I72" s="43">
        <f t="shared" si="16"/>
        <v>1769000</v>
      </c>
    </row>
    <row r="73" spans="1:9" ht="56.25" customHeight="1">
      <c r="A73" s="38" t="s">
        <v>14</v>
      </c>
      <c r="B73" s="55">
        <v>0</v>
      </c>
      <c r="C73" s="39">
        <v>4</v>
      </c>
      <c r="D73" s="39">
        <v>9</v>
      </c>
      <c r="E73" s="40">
        <v>5340095280</v>
      </c>
      <c r="F73" s="41">
        <v>240</v>
      </c>
      <c r="G73" s="43">
        <f>G75+G74</f>
        <v>1607000</v>
      </c>
      <c r="H73" s="43">
        <f>H75+H74</f>
        <v>1689000</v>
      </c>
      <c r="I73" s="43">
        <f>I75+I74</f>
        <v>1769000</v>
      </c>
    </row>
    <row r="74" spans="1:9" ht="37.5" customHeight="1">
      <c r="A74" s="38" t="s">
        <v>41</v>
      </c>
      <c r="B74" s="55">
        <v>122</v>
      </c>
      <c r="C74" s="39">
        <v>4</v>
      </c>
      <c r="D74" s="39">
        <v>9</v>
      </c>
      <c r="E74" s="40">
        <v>5340095280</v>
      </c>
      <c r="F74" s="41">
        <v>244</v>
      </c>
      <c r="G74" s="43">
        <v>1357000</v>
      </c>
      <c r="H74" s="43">
        <v>1439000</v>
      </c>
      <c r="I74" s="43">
        <v>1519000</v>
      </c>
    </row>
    <row r="75" spans="1:9" ht="37.5" customHeight="1">
      <c r="A75" s="38" t="s">
        <v>71</v>
      </c>
      <c r="B75" s="55">
        <v>122</v>
      </c>
      <c r="C75" s="39">
        <v>4</v>
      </c>
      <c r="D75" s="39">
        <v>9</v>
      </c>
      <c r="E75" s="40">
        <v>5340095280</v>
      </c>
      <c r="F75" s="41">
        <v>247</v>
      </c>
      <c r="G75" s="43">
        <f>[1]Бюджет!$F$75</f>
        <v>250000</v>
      </c>
      <c r="H75" s="43">
        <f>[1]Бюджет!$G$75</f>
        <v>250000</v>
      </c>
      <c r="I75" s="73">
        <f>[1]Бюджет!$H$75</f>
        <v>250000</v>
      </c>
    </row>
    <row r="76" spans="1:9" s="67" customFormat="1" ht="47.25">
      <c r="A76" s="38" t="s">
        <v>73</v>
      </c>
      <c r="B76" s="55">
        <v>122</v>
      </c>
      <c r="C76" s="39">
        <v>4</v>
      </c>
      <c r="D76" s="39">
        <v>12</v>
      </c>
      <c r="E76" s="41">
        <v>5300000000</v>
      </c>
      <c r="F76" s="41">
        <v>0</v>
      </c>
      <c r="G76" s="43">
        <f t="shared" ref="G76:I79" si="17">G77</f>
        <v>0</v>
      </c>
      <c r="H76" s="68">
        <f t="shared" si="17"/>
        <v>0</v>
      </c>
      <c r="I76" s="72">
        <f t="shared" si="17"/>
        <v>0</v>
      </c>
    </row>
    <row r="77" spans="1:9" ht="47.25">
      <c r="A77" s="38" t="s">
        <v>74</v>
      </c>
      <c r="B77" s="55">
        <v>122</v>
      </c>
      <c r="C77" s="39">
        <v>4</v>
      </c>
      <c r="D77" s="39">
        <v>12</v>
      </c>
      <c r="E77" s="40">
        <v>5370000001</v>
      </c>
      <c r="F77" s="41">
        <v>0</v>
      </c>
      <c r="G77" s="43">
        <f t="shared" si="17"/>
        <v>0</v>
      </c>
      <c r="H77" s="68">
        <v>0</v>
      </c>
      <c r="I77" s="72">
        <f t="shared" si="17"/>
        <v>0</v>
      </c>
    </row>
    <row r="78" spans="1:9" ht="94.5">
      <c r="A78" s="38" t="s">
        <v>75</v>
      </c>
      <c r="B78" s="55">
        <v>122</v>
      </c>
      <c r="C78" s="39">
        <v>4</v>
      </c>
      <c r="D78" s="39">
        <v>12</v>
      </c>
      <c r="E78" s="40" t="s">
        <v>76</v>
      </c>
      <c r="F78" s="41">
        <v>0</v>
      </c>
      <c r="G78" s="43">
        <f t="shared" si="17"/>
        <v>0</v>
      </c>
      <c r="H78" s="68">
        <v>0</v>
      </c>
      <c r="I78" s="72">
        <f t="shared" si="17"/>
        <v>0</v>
      </c>
    </row>
    <row r="79" spans="1:9" ht="31.5">
      <c r="A79" s="38" t="s">
        <v>40</v>
      </c>
      <c r="B79" s="55">
        <v>122</v>
      </c>
      <c r="C79" s="39">
        <v>4</v>
      </c>
      <c r="D79" s="39">
        <v>12</v>
      </c>
      <c r="E79" s="40" t="s">
        <v>76</v>
      </c>
      <c r="F79" s="41">
        <v>200</v>
      </c>
      <c r="G79" s="43">
        <f t="shared" si="17"/>
        <v>0</v>
      </c>
      <c r="H79" s="68">
        <v>0</v>
      </c>
      <c r="I79" s="72">
        <f t="shared" si="17"/>
        <v>0</v>
      </c>
    </row>
    <row r="80" spans="1:9" ht="56.25" customHeight="1">
      <c r="A80" s="38" t="s">
        <v>14</v>
      </c>
      <c r="B80" s="55">
        <v>122</v>
      </c>
      <c r="C80" s="39">
        <v>4</v>
      </c>
      <c r="D80" s="39">
        <v>12</v>
      </c>
      <c r="E80" s="40" t="s">
        <v>76</v>
      </c>
      <c r="F80" s="41">
        <v>240</v>
      </c>
      <c r="G80" s="43">
        <f>G81</f>
        <v>0</v>
      </c>
      <c r="H80" s="68">
        <v>0</v>
      </c>
      <c r="I80" s="72">
        <f>I81</f>
        <v>0</v>
      </c>
    </row>
    <row r="81" spans="1:9" ht="37.5" customHeight="1">
      <c r="A81" s="38" t="s">
        <v>41</v>
      </c>
      <c r="B81" s="55">
        <v>122</v>
      </c>
      <c r="C81" s="39">
        <v>4</v>
      </c>
      <c r="D81" s="39">
        <v>12</v>
      </c>
      <c r="E81" s="40" t="s">
        <v>76</v>
      </c>
      <c r="F81" s="41">
        <v>244</v>
      </c>
      <c r="G81" s="43">
        <v>0</v>
      </c>
      <c r="H81" s="68">
        <v>0</v>
      </c>
      <c r="I81" s="72">
        <v>0</v>
      </c>
    </row>
    <row r="82" spans="1:9" s="18" customFormat="1" ht="37.5" customHeight="1">
      <c r="A82" s="33" t="s">
        <v>21</v>
      </c>
      <c r="B82" s="55">
        <v>0</v>
      </c>
      <c r="C82" s="34">
        <v>5</v>
      </c>
      <c r="D82" s="34">
        <v>0</v>
      </c>
      <c r="E82" s="35">
        <v>0</v>
      </c>
      <c r="F82" s="36">
        <v>0</v>
      </c>
      <c r="G82" s="37">
        <f>G83+G89</f>
        <v>628817</v>
      </c>
      <c r="H82" s="37">
        <f t="shared" ref="H82:I82" si="18">H83+H89</f>
        <v>43000</v>
      </c>
      <c r="I82" s="74">
        <f t="shared" si="18"/>
        <v>43000</v>
      </c>
    </row>
    <row r="83" spans="1:9" ht="37.5" customHeight="1">
      <c r="A83" s="38" t="s">
        <v>49</v>
      </c>
      <c r="B83" s="55">
        <v>0</v>
      </c>
      <c r="C83" s="39">
        <v>5</v>
      </c>
      <c r="D83" s="39">
        <v>1</v>
      </c>
      <c r="E83" s="40">
        <v>0</v>
      </c>
      <c r="F83" s="41">
        <v>0</v>
      </c>
      <c r="G83" s="43">
        <f>G84</f>
        <v>43000</v>
      </c>
      <c r="H83" s="43">
        <f t="shared" ref="H83:I87" si="19">H84</f>
        <v>43000</v>
      </c>
      <c r="I83" s="72">
        <f t="shared" si="19"/>
        <v>43000</v>
      </c>
    </row>
    <row r="84" spans="1:9" ht="31.5">
      <c r="A84" s="38" t="s">
        <v>22</v>
      </c>
      <c r="B84" s="55">
        <v>0</v>
      </c>
      <c r="C84" s="39">
        <v>5</v>
      </c>
      <c r="D84" s="39">
        <v>1</v>
      </c>
      <c r="E84" s="40">
        <v>7700000000</v>
      </c>
      <c r="F84" s="41">
        <v>0</v>
      </c>
      <c r="G84" s="43">
        <f>G85</f>
        <v>43000</v>
      </c>
      <c r="H84" s="43">
        <f t="shared" si="19"/>
        <v>43000</v>
      </c>
      <c r="I84" s="72">
        <f t="shared" si="19"/>
        <v>43000</v>
      </c>
    </row>
    <row r="85" spans="1:9" ht="47.25">
      <c r="A85" s="38" t="s">
        <v>4</v>
      </c>
      <c r="B85" s="55">
        <v>0</v>
      </c>
      <c r="C85" s="39">
        <v>5</v>
      </c>
      <c r="D85" s="39">
        <v>1</v>
      </c>
      <c r="E85" s="40">
        <v>7700090140</v>
      </c>
      <c r="F85" s="41">
        <v>0</v>
      </c>
      <c r="G85" s="43">
        <f>G86</f>
        <v>43000</v>
      </c>
      <c r="H85" s="43">
        <f t="shared" si="19"/>
        <v>43000</v>
      </c>
      <c r="I85" s="72">
        <f t="shared" si="19"/>
        <v>43000</v>
      </c>
    </row>
    <row r="86" spans="1:9" ht="31.5">
      <c r="A86" s="38" t="s">
        <v>40</v>
      </c>
      <c r="B86" s="55">
        <v>0</v>
      </c>
      <c r="C86" s="39">
        <v>5</v>
      </c>
      <c r="D86" s="39">
        <v>1</v>
      </c>
      <c r="E86" s="40">
        <v>7700090140</v>
      </c>
      <c r="F86" s="41">
        <v>200</v>
      </c>
      <c r="G86" s="43">
        <f>G87</f>
        <v>43000</v>
      </c>
      <c r="H86" s="43">
        <f t="shared" si="19"/>
        <v>43000</v>
      </c>
      <c r="I86" s="43">
        <f t="shared" si="19"/>
        <v>43000</v>
      </c>
    </row>
    <row r="87" spans="1:9" ht="42.75" customHeight="1">
      <c r="A87" s="38" t="s">
        <v>14</v>
      </c>
      <c r="B87" s="55">
        <v>0</v>
      </c>
      <c r="C87" s="39">
        <v>5</v>
      </c>
      <c r="D87" s="39">
        <v>1</v>
      </c>
      <c r="E87" s="40">
        <v>7700090140</v>
      </c>
      <c r="F87" s="41">
        <v>240</v>
      </c>
      <c r="G87" s="43">
        <f>G88</f>
        <v>43000</v>
      </c>
      <c r="H87" s="43">
        <f t="shared" si="19"/>
        <v>43000</v>
      </c>
      <c r="I87" s="43">
        <f t="shared" si="19"/>
        <v>43000</v>
      </c>
    </row>
    <row r="88" spans="1:9" ht="37.5" customHeight="1">
      <c r="A88" s="38" t="s">
        <v>41</v>
      </c>
      <c r="B88" s="55">
        <v>122</v>
      </c>
      <c r="C88" s="39">
        <v>5</v>
      </c>
      <c r="D88" s="39">
        <v>1</v>
      </c>
      <c r="E88" s="40">
        <v>7700090140</v>
      </c>
      <c r="F88" s="41">
        <v>244</v>
      </c>
      <c r="G88" s="43">
        <f>[1]Бюджет!$F$88</f>
        <v>43000</v>
      </c>
      <c r="H88" s="43">
        <f>[1]Бюджет!$G$88</f>
        <v>43000</v>
      </c>
      <c r="I88" s="43">
        <f>[1]Бюджет!$H$88</f>
        <v>43000</v>
      </c>
    </row>
    <row r="89" spans="1:9" ht="37.5" customHeight="1">
      <c r="A89" s="38" t="s">
        <v>50</v>
      </c>
      <c r="B89" s="55">
        <v>0</v>
      </c>
      <c r="C89" s="39">
        <v>5</v>
      </c>
      <c r="D89" s="39">
        <v>3</v>
      </c>
      <c r="E89" s="40">
        <v>0</v>
      </c>
      <c r="F89" s="41">
        <v>0</v>
      </c>
      <c r="G89" s="43">
        <f>G90</f>
        <v>585817</v>
      </c>
      <c r="H89" s="43">
        <f t="shared" ref="G89:I94" si="20">H90</f>
        <v>0</v>
      </c>
      <c r="I89" s="43">
        <f t="shared" si="20"/>
        <v>0</v>
      </c>
    </row>
    <row r="90" spans="1:9" ht="63">
      <c r="A90" s="38" t="s">
        <v>64</v>
      </c>
      <c r="B90" s="55">
        <v>0</v>
      </c>
      <c r="C90" s="39">
        <v>5</v>
      </c>
      <c r="D90" s="39">
        <v>3</v>
      </c>
      <c r="E90" s="40">
        <v>5300000000</v>
      </c>
      <c r="F90" s="41">
        <v>0</v>
      </c>
      <c r="G90" s="43">
        <f t="shared" si="20"/>
        <v>585817</v>
      </c>
      <c r="H90" s="43">
        <f t="shared" si="20"/>
        <v>0</v>
      </c>
      <c r="I90" s="43">
        <f t="shared" si="20"/>
        <v>0</v>
      </c>
    </row>
    <row r="91" spans="1:9" ht="31.5">
      <c r="A91" s="38" t="s">
        <v>10</v>
      </c>
      <c r="B91" s="55">
        <v>0</v>
      </c>
      <c r="C91" s="39">
        <v>5</v>
      </c>
      <c r="D91" s="39">
        <v>3</v>
      </c>
      <c r="E91" s="40">
        <v>5350000000</v>
      </c>
      <c r="F91" s="41">
        <v>0</v>
      </c>
      <c r="G91" s="43">
        <f t="shared" si="20"/>
        <v>585817</v>
      </c>
      <c r="H91" s="43">
        <f t="shared" si="20"/>
        <v>0</v>
      </c>
      <c r="I91" s="43">
        <f t="shared" si="20"/>
        <v>0</v>
      </c>
    </row>
    <row r="92" spans="1:9" ht="31.5">
      <c r="A92" s="38" t="s">
        <v>31</v>
      </c>
      <c r="B92" s="55">
        <v>0</v>
      </c>
      <c r="C92" s="39">
        <v>5</v>
      </c>
      <c r="D92" s="39">
        <v>3</v>
      </c>
      <c r="E92" s="40">
        <v>5350095310</v>
      </c>
      <c r="F92" s="41">
        <v>0</v>
      </c>
      <c r="G92" s="43">
        <f>G96+G93</f>
        <v>585817</v>
      </c>
      <c r="H92" s="43">
        <f>H96</f>
        <v>0</v>
      </c>
      <c r="I92" s="43">
        <f>I96</f>
        <v>0</v>
      </c>
    </row>
    <row r="93" spans="1:9" ht="31.5">
      <c r="A93" s="38" t="s">
        <v>40</v>
      </c>
      <c r="B93" s="55">
        <v>0</v>
      </c>
      <c r="C93" s="39">
        <v>5</v>
      </c>
      <c r="D93" s="39">
        <v>3</v>
      </c>
      <c r="E93" s="40">
        <v>5350095310</v>
      </c>
      <c r="F93" s="41">
        <v>200</v>
      </c>
      <c r="G93" s="43">
        <f t="shared" si="20"/>
        <v>0</v>
      </c>
      <c r="H93" s="43">
        <f t="shared" si="20"/>
        <v>0</v>
      </c>
      <c r="I93" s="43">
        <f t="shared" si="20"/>
        <v>0</v>
      </c>
    </row>
    <row r="94" spans="1:9" ht="56.25" customHeight="1">
      <c r="A94" s="38" t="s">
        <v>14</v>
      </c>
      <c r="B94" s="55">
        <v>0</v>
      </c>
      <c r="C94" s="39">
        <v>5</v>
      </c>
      <c r="D94" s="39">
        <v>3</v>
      </c>
      <c r="E94" s="40">
        <v>5350095310</v>
      </c>
      <c r="F94" s="41">
        <v>240</v>
      </c>
      <c r="G94" s="43">
        <f t="shared" si="20"/>
        <v>0</v>
      </c>
      <c r="H94" s="43">
        <f t="shared" si="20"/>
        <v>0</v>
      </c>
      <c r="I94" s="43">
        <f t="shared" si="20"/>
        <v>0</v>
      </c>
    </row>
    <row r="95" spans="1:9" ht="37.5" customHeight="1">
      <c r="A95" s="38" t="s">
        <v>41</v>
      </c>
      <c r="B95" s="55">
        <v>122</v>
      </c>
      <c r="C95" s="39">
        <v>5</v>
      </c>
      <c r="D95" s="39">
        <v>3</v>
      </c>
      <c r="E95" s="40">
        <v>5350095310</v>
      </c>
      <c r="F95" s="41">
        <v>244</v>
      </c>
      <c r="G95" s="43">
        <v>0</v>
      </c>
      <c r="H95" s="43">
        <v>0</v>
      </c>
      <c r="I95" s="43">
        <v>0</v>
      </c>
    </row>
    <row r="96" spans="1:9" ht="47.25">
      <c r="A96" s="38" t="s">
        <v>78</v>
      </c>
      <c r="B96" s="55">
        <v>122</v>
      </c>
      <c r="C96" s="39">
        <v>5</v>
      </c>
      <c r="D96" s="39">
        <v>3</v>
      </c>
      <c r="E96" s="40" t="s">
        <v>79</v>
      </c>
      <c r="F96" s="41">
        <v>200</v>
      </c>
      <c r="G96" s="43">
        <f>G97</f>
        <v>585817</v>
      </c>
      <c r="H96" s="43">
        <f t="shared" ref="H96:I97" si="21">H97</f>
        <v>0</v>
      </c>
      <c r="I96" s="43">
        <f t="shared" si="21"/>
        <v>0</v>
      </c>
    </row>
    <row r="97" spans="1:9" ht="56.25" customHeight="1">
      <c r="A97" s="38" t="s">
        <v>14</v>
      </c>
      <c r="B97" s="55">
        <v>122</v>
      </c>
      <c r="C97" s="39">
        <v>5</v>
      </c>
      <c r="D97" s="39">
        <v>3</v>
      </c>
      <c r="E97" s="40" t="s">
        <v>79</v>
      </c>
      <c r="F97" s="41">
        <v>240</v>
      </c>
      <c r="G97" s="43">
        <f>G98</f>
        <v>585817</v>
      </c>
      <c r="H97" s="43">
        <f t="shared" si="21"/>
        <v>0</v>
      </c>
      <c r="I97" s="43">
        <f t="shared" si="21"/>
        <v>0</v>
      </c>
    </row>
    <row r="98" spans="1:9" ht="37.5" customHeight="1">
      <c r="A98" s="38" t="s">
        <v>41</v>
      </c>
      <c r="B98" s="55">
        <v>122</v>
      </c>
      <c r="C98" s="39">
        <v>5</v>
      </c>
      <c r="D98" s="39">
        <v>3</v>
      </c>
      <c r="E98" s="40" t="s">
        <v>79</v>
      </c>
      <c r="F98" s="41">
        <v>244</v>
      </c>
      <c r="G98" s="43">
        <v>585817</v>
      </c>
      <c r="H98" s="43">
        <v>0</v>
      </c>
      <c r="I98" s="43">
        <v>0</v>
      </c>
    </row>
    <row r="99" spans="1:9" s="18" customFormat="1" ht="37.5" customHeight="1">
      <c r="A99" s="33" t="s">
        <v>23</v>
      </c>
      <c r="B99" s="55">
        <v>0</v>
      </c>
      <c r="C99" s="34">
        <v>8</v>
      </c>
      <c r="D99" s="34">
        <v>0</v>
      </c>
      <c r="E99" s="35">
        <v>0</v>
      </c>
      <c r="F99" s="36">
        <v>0</v>
      </c>
      <c r="G99" s="37">
        <f>G100</f>
        <v>3256700</v>
      </c>
      <c r="H99" s="37">
        <f t="shared" ref="H99:I99" si="22">H100</f>
        <v>3271100</v>
      </c>
      <c r="I99" s="37">
        <f t="shared" si="22"/>
        <v>3266700</v>
      </c>
    </row>
    <row r="100" spans="1:9" ht="37.5" customHeight="1">
      <c r="A100" s="38" t="s">
        <v>2</v>
      </c>
      <c r="B100" s="55">
        <v>0</v>
      </c>
      <c r="C100" s="39">
        <v>8</v>
      </c>
      <c r="D100" s="39">
        <v>1</v>
      </c>
      <c r="E100" s="40">
        <v>0</v>
      </c>
      <c r="F100" s="41">
        <v>0</v>
      </c>
      <c r="G100" s="43">
        <f>G101+G104+G109</f>
        <v>3256700</v>
      </c>
      <c r="H100" s="43">
        <f t="shared" ref="H100:I100" si="23">H101+H104+H109</f>
        <v>3271100</v>
      </c>
      <c r="I100" s="43">
        <f t="shared" si="23"/>
        <v>3266700</v>
      </c>
    </row>
    <row r="101" spans="1:9" ht="47.25">
      <c r="A101" s="38" t="s">
        <v>51</v>
      </c>
      <c r="B101" s="55">
        <v>0</v>
      </c>
      <c r="C101" s="39">
        <v>8</v>
      </c>
      <c r="D101" s="39">
        <v>1</v>
      </c>
      <c r="E101" s="40">
        <v>5360075080</v>
      </c>
      <c r="F101" s="41">
        <v>0</v>
      </c>
      <c r="G101" s="43">
        <f>G102</f>
        <v>2657700</v>
      </c>
      <c r="H101" s="43">
        <f t="shared" ref="H101:I102" si="24">H102</f>
        <v>3256700</v>
      </c>
      <c r="I101" s="43">
        <f t="shared" si="24"/>
        <v>3256700</v>
      </c>
    </row>
    <row r="102" spans="1:9" ht="37.5" customHeight="1">
      <c r="A102" s="38" t="s">
        <v>42</v>
      </c>
      <c r="B102" s="55">
        <v>0</v>
      </c>
      <c r="C102" s="39">
        <v>8</v>
      </c>
      <c r="D102" s="39">
        <v>1</v>
      </c>
      <c r="E102" s="40">
        <v>5360075080</v>
      </c>
      <c r="F102" s="41">
        <v>500</v>
      </c>
      <c r="G102" s="43">
        <f>G103</f>
        <v>2657700</v>
      </c>
      <c r="H102" s="43">
        <f t="shared" si="24"/>
        <v>3256700</v>
      </c>
      <c r="I102" s="43">
        <f t="shared" si="24"/>
        <v>3256700</v>
      </c>
    </row>
    <row r="103" spans="1:9" ht="37.5" customHeight="1">
      <c r="A103" s="38" t="s">
        <v>15</v>
      </c>
      <c r="B103" s="55">
        <v>122</v>
      </c>
      <c r="C103" s="39">
        <v>8</v>
      </c>
      <c r="D103" s="39">
        <v>1</v>
      </c>
      <c r="E103" s="40">
        <v>5360075080</v>
      </c>
      <c r="F103" s="41">
        <v>540</v>
      </c>
      <c r="G103" s="43">
        <v>2657700</v>
      </c>
      <c r="H103" s="43">
        <v>3256700</v>
      </c>
      <c r="I103" s="43">
        <v>3256700</v>
      </c>
    </row>
    <row r="104" spans="1:9" ht="45.75" customHeight="1">
      <c r="A104" s="38" t="s">
        <v>32</v>
      </c>
      <c r="B104" s="55">
        <v>0</v>
      </c>
      <c r="C104" s="39">
        <v>8</v>
      </c>
      <c r="D104" s="39">
        <v>1</v>
      </c>
      <c r="E104" s="40">
        <v>5360095220</v>
      </c>
      <c r="F104" s="41">
        <v>0</v>
      </c>
      <c r="G104" s="43">
        <f>G105</f>
        <v>0</v>
      </c>
      <c r="H104" s="43">
        <f t="shared" ref="H104:I105" si="25">H105</f>
        <v>14400</v>
      </c>
      <c r="I104" s="43">
        <f t="shared" si="25"/>
        <v>10000</v>
      </c>
    </row>
    <row r="105" spans="1:9" ht="31.5">
      <c r="A105" s="38" t="s">
        <v>40</v>
      </c>
      <c r="B105" s="55">
        <v>0</v>
      </c>
      <c r="C105" s="39">
        <v>8</v>
      </c>
      <c r="D105" s="39">
        <v>1</v>
      </c>
      <c r="E105" s="40">
        <v>5360095220</v>
      </c>
      <c r="F105" s="41">
        <v>200</v>
      </c>
      <c r="G105" s="43">
        <f>G106</f>
        <v>0</v>
      </c>
      <c r="H105" s="43">
        <f t="shared" si="25"/>
        <v>14400</v>
      </c>
      <c r="I105" s="43">
        <f t="shared" si="25"/>
        <v>10000</v>
      </c>
    </row>
    <row r="106" spans="1:9" ht="56.25" customHeight="1">
      <c r="A106" s="38" t="s">
        <v>14</v>
      </c>
      <c r="B106" s="55">
        <v>0</v>
      </c>
      <c r="C106" s="39">
        <v>8</v>
      </c>
      <c r="D106" s="39">
        <v>1</v>
      </c>
      <c r="E106" s="40">
        <v>5360095220</v>
      </c>
      <c r="F106" s="41">
        <v>240</v>
      </c>
      <c r="G106" s="43">
        <f>G108+G107</f>
        <v>0</v>
      </c>
      <c r="H106" s="43">
        <f t="shared" ref="H106:I106" si="26">H108+H107</f>
        <v>14400</v>
      </c>
      <c r="I106" s="43">
        <f t="shared" si="26"/>
        <v>10000</v>
      </c>
    </row>
    <row r="107" spans="1:9" ht="37.5" customHeight="1">
      <c r="A107" s="38" t="s">
        <v>41</v>
      </c>
      <c r="B107" s="55">
        <v>122</v>
      </c>
      <c r="C107" s="39">
        <v>8</v>
      </c>
      <c r="D107" s="39">
        <v>1</v>
      </c>
      <c r="E107" s="40">
        <v>5360095220</v>
      </c>
      <c r="F107" s="41">
        <v>244</v>
      </c>
      <c r="G107" s="43">
        <v>0</v>
      </c>
      <c r="H107" s="43">
        <v>0</v>
      </c>
      <c r="I107" s="43">
        <v>0</v>
      </c>
    </row>
    <row r="108" spans="1:9" ht="37.5" customHeight="1">
      <c r="A108" s="38" t="s">
        <v>71</v>
      </c>
      <c r="B108" s="55">
        <v>122</v>
      </c>
      <c r="C108" s="39">
        <v>8</v>
      </c>
      <c r="D108" s="39">
        <v>1</v>
      </c>
      <c r="E108" s="40">
        <v>5360095220</v>
      </c>
      <c r="F108" s="41">
        <v>247</v>
      </c>
      <c r="G108" s="43">
        <v>0</v>
      </c>
      <c r="H108" s="43">
        <v>14400</v>
      </c>
      <c r="I108" s="50">
        <v>10000</v>
      </c>
    </row>
    <row r="109" spans="1:9" ht="37.5" customHeight="1">
      <c r="A109" s="38" t="s">
        <v>72</v>
      </c>
      <c r="B109" s="55">
        <v>122</v>
      </c>
      <c r="C109" s="39">
        <v>8</v>
      </c>
      <c r="D109" s="39">
        <v>1</v>
      </c>
      <c r="E109" s="40">
        <v>5360097030</v>
      </c>
      <c r="F109" s="41">
        <v>0</v>
      </c>
      <c r="G109" s="43">
        <f t="shared" ref="G109:H110" si="27">G110</f>
        <v>599000</v>
      </c>
      <c r="H109" s="68">
        <f t="shared" si="27"/>
        <v>0</v>
      </c>
      <c r="I109" s="70">
        <f>I110</f>
        <v>0</v>
      </c>
    </row>
    <row r="110" spans="1:9" ht="37.5" customHeight="1">
      <c r="A110" s="38" t="s">
        <v>42</v>
      </c>
      <c r="B110" s="55">
        <v>122</v>
      </c>
      <c r="C110" s="39">
        <v>8</v>
      </c>
      <c r="D110" s="39">
        <v>1</v>
      </c>
      <c r="E110" s="40">
        <v>5360097030</v>
      </c>
      <c r="F110" s="41">
        <v>500</v>
      </c>
      <c r="G110" s="43">
        <f t="shared" si="27"/>
        <v>599000</v>
      </c>
      <c r="H110" s="68">
        <f t="shared" si="27"/>
        <v>0</v>
      </c>
      <c r="I110" s="70">
        <f>I111</f>
        <v>0</v>
      </c>
    </row>
    <row r="111" spans="1:9" ht="37.5" customHeight="1">
      <c r="A111" s="38" t="s">
        <v>15</v>
      </c>
      <c r="B111" s="55">
        <v>122</v>
      </c>
      <c r="C111" s="39">
        <v>8</v>
      </c>
      <c r="D111" s="39">
        <v>1</v>
      </c>
      <c r="E111" s="40">
        <v>5360097030</v>
      </c>
      <c r="F111" s="41">
        <v>540</v>
      </c>
      <c r="G111" s="43">
        <v>599000</v>
      </c>
      <c r="H111" s="68">
        <f>[1]Бюджет!$G$109</f>
        <v>0</v>
      </c>
      <c r="I111" s="70">
        <f>[1]Бюджет!$H$109</f>
        <v>0</v>
      </c>
    </row>
    <row r="112" spans="1:9" s="18" customFormat="1" ht="57" customHeight="1">
      <c r="A112" s="33" t="s">
        <v>24</v>
      </c>
      <c r="B112" s="51">
        <v>0</v>
      </c>
      <c r="C112" s="34">
        <v>10</v>
      </c>
      <c r="D112" s="34">
        <v>0</v>
      </c>
      <c r="E112" s="35">
        <v>0</v>
      </c>
      <c r="F112" s="36">
        <v>0</v>
      </c>
      <c r="G112" s="37">
        <f t="shared" ref="G112:I116" si="28">G113</f>
        <v>60000</v>
      </c>
      <c r="H112" s="37">
        <f t="shared" si="28"/>
        <v>60000</v>
      </c>
      <c r="I112" s="71">
        <f t="shared" si="28"/>
        <v>60000</v>
      </c>
    </row>
    <row r="113" spans="1:9" ht="57" customHeight="1">
      <c r="A113" s="38" t="s">
        <v>7</v>
      </c>
      <c r="B113" s="55">
        <v>0</v>
      </c>
      <c r="C113" s="39">
        <v>10</v>
      </c>
      <c r="D113" s="39">
        <v>1</v>
      </c>
      <c r="E113" s="40">
        <v>5310000000</v>
      </c>
      <c r="F113" s="41">
        <v>0</v>
      </c>
      <c r="G113" s="43">
        <f t="shared" si="28"/>
        <v>60000</v>
      </c>
      <c r="H113" s="43">
        <f t="shared" si="28"/>
        <v>60000</v>
      </c>
      <c r="I113" s="69">
        <f t="shared" si="28"/>
        <v>60000</v>
      </c>
    </row>
    <row r="114" spans="1:9" ht="37.5" customHeight="1">
      <c r="A114" s="38" t="s">
        <v>25</v>
      </c>
      <c r="B114" s="55">
        <v>0</v>
      </c>
      <c r="C114" s="39">
        <v>10</v>
      </c>
      <c r="D114" s="39">
        <v>1</v>
      </c>
      <c r="E114" s="40">
        <v>5310025050</v>
      </c>
      <c r="F114" s="41">
        <v>0</v>
      </c>
      <c r="G114" s="43">
        <f t="shared" si="28"/>
        <v>60000</v>
      </c>
      <c r="H114" s="43">
        <f t="shared" si="28"/>
        <v>60000</v>
      </c>
      <c r="I114" s="43">
        <f t="shared" si="28"/>
        <v>60000</v>
      </c>
    </row>
    <row r="115" spans="1:9" ht="15.75">
      <c r="A115" s="38" t="s">
        <v>52</v>
      </c>
      <c r="B115" s="55">
        <v>0</v>
      </c>
      <c r="C115" s="39">
        <v>10</v>
      </c>
      <c r="D115" s="39">
        <v>1</v>
      </c>
      <c r="E115" s="40">
        <v>5310025050</v>
      </c>
      <c r="F115" s="41">
        <v>300</v>
      </c>
      <c r="G115" s="43">
        <f t="shared" si="28"/>
        <v>60000</v>
      </c>
      <c r="H115" s="43">
        <f t="shared" si="28"/>
        <v>60000</v>
      </c>
      <c r="I115" s="43">
        <f t="shared" si="28"/>
        <v>60000</v>
      </c>
    </row>
    <row r="116" spans="1:9" ht="15.75">
      <c r="A116" s="38" t="s">
        <v>26</v>
      </c>
      <c r="B116" s="55">
        <v>0</v>
      </c>
      <c r="C116" s="39">
        <v>10</v>
      </c>
      <c r="D116" s="39">
        <v>1</v>
      </c>
      <c r="E116" s="40">
        <v>5310025050</v>
      </c>
      <c r="F116" s="41">
        <v>310</v>
      </c>
      <c r="G116" s="43">
        <f t="shared" si="28"/>
        <v>60000</v>
      </c>
      <c r="H116" s="43">
        <f t="shared" si="28"/>
        <v>60000</v>
      </c>
      <c r="I116" s="43">
        <f t="shared" si="28"/>
        <v>60000</v>
      </c>
    </row>
    <row r="117" spans="1:9" ht="15.75">
      <c r="A117" s="47" t="s">
        <v>27</v>
      </c>
      <c r="B117" s="55">
        <v>122</v>
      </c>
      <c r="C117" s="29">
        <v>10</v>
      </c>
      <c r="D117" s="29">
        <v>1</v>
      </c>
      <c r="E117" s="48">
        <v>5310025050</v>
      </c>
      <c r="F117" s="49">
        <v>312</v>
      </c>
      <c r="G117" s="50">
        <v>60000</v>
      </c>
      <c r="H117" s="50">
        <v>60000</v>
      </c>
      <c r="I117" s="50">
        <v>60000</v>
      </c>
    </row>
    <row r="118" spans="1:9" s="61" customFormat="1" ht="18.75">
      <c r="A118" s="57" t="s">
        <v>60</v>
      </c>
      <c r="B118" s="58" t="s">
        <v>61</v>
      </c>
      <c r="C118" s="59" t="s">
        <v>61</v>
      </c>
      <c r="D118" s="59" t="s">
        <v>61</v>
      </c>
      <c r="E118" s="59" t="s">
        <v>61</v>
      </c>
      <c r="F118" s="59" t="s">
        <v>61</v>
      </c>
      <c r="G118" s="60">
        <f>G12+G50+G59+G67+G82+G99+G112</f>
        <v>9011000</v>
      </c>
      <c r="H118" s="60">
        <f>H12+H50+H59+H67+H82+H99+H112</f>
        <v>8424500</v>
      </c>
      <c r="I118" s="60">
        <f>I12+I50+I59+I67+I82+I99+I112</f>
        <v>8541400</v>
      </c>
    </row>
  </sheetData>
  <mergeCells count="1">
    <mergeCell ref="A7:I7"/>
  </mergeCells>
  <pageMargins left="0.27559055118110237" right="0.15748031496062992" top="0.78740157480314965" bottom="0.78740157480314965" header="0" footer="0"/>
  <pageSetup paperSize="9"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2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1</cp:lastModifiedBy>
  <cp:lastPrinted>2022-11-18T06:24:57Z</cp:lastPrinted>
  <dcterms:created xsi:type="dcterms:W3CDTF">2010-12-16T03:42:04Z</dcterms:created>
  <dcterms:modified xsi:type="dcterms:W3CDTF">2022-11-24T08:47:19Z</dcterms:modified>
</cp:coreProperties>
</file>